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coms-my.sharepoint.com/personal/tk_idcoms_onmicrosoft_com/Documents/IDComs-Common_Files/1.common_docs/IKUSI/GEF/υπόδειγματα_κοστολόγησης/2021/"/>
    </mc:Choice>
  </mc:AlternateContent>
  <xr:revisionPtr revIDLastSave="11" documentId="8_{B37847E6-4F95-49C8-9E03-0B1A0D857E6B}" xr6:coauthVersionLast="47" xr6:coauthVersionMax="47" xr10:uidLastSave="{265938C4-56C2-455D-BE71-8C8473E3821D}"/>
  <bookViews>
    <workbookView xWindow="765" yWindow="735" windowWidth="28035" windowHeight="16665" xr2:uid="{00000000-000D-0000-FFFF-FFFF00000000}"/>
  </bookViews>
  <sheets>
    <sheet name="Product List 2021" sheetId="1" r:id="rId1"/>
    <sheet name="PL int 2013" sheetId="2" state="hidden" r:id="rId2"/>
    <sheet name="Tarifa esp 2014" sheetId="3" state="hidden" r:id="rId3"/>
    <sheet name="Proforma by MOD" sheetId="12" state="hidden" r:id="rId4"/>
    <sheet name="Ref List" sheetId="6" state="hidden" r:id="rId5"/>
    <sheet name="Model List" sheetId="9" state="hidden" r:id="rId6"/>
    <sheet name="General Sale Conditions" sheetId="10" state="hidden" r:id="rId7"/>
  </sheets>
  <definedNames>
    <definedName name="_xlnm._FilterDatabase" localSheetId="5" hidden="1">'Model List'!$C$2:$H$214</definedName>
    <definedName name="_xlnm._FilterDatabase" localSheetId="0" hidden="1">'Product List 2021'!$A$5:$L$812</definedName>
    <definedName name="_xlnm._FilterDatabase" localSheetId="4" hidden="1">'Ref List'!$B$2:$H$214</definedName>
    <definedName name="minilis">#REF!</definedName>
    <definedName name="_xlnm.Print_Area" localSheetId="0">'Product List 2021'!$D$1:$J$811</definedName>
    <definedName name="_xlnm.Print_Area" localSheetId="3">'Proforma by MOD'!$B$1:$I$78</definedName>
    <definedName name="_xlnm.Print_Titles" localSheetId="0">'Product List 2021'!$4:$5</definedName>
    <definedName name="_xlnm.Print_Titles" localSheetId="3">'Proforma by MOD'!$15:$15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6" i="1" l="1"/>
  <c r="J75" i="1"/>
  <c r="J71" i="1"/>
  <c r="J70" i="1"/>
  <c r="J74" i="1" l="1"/>
  <c r="J65" i="1" l="1"/>
  <c r="J66" i="1"/>
  <c r="J67" i="1"/>
  <c r="J285" i="1" l="1"/>
  <c r="J578" i="1"/>
  <c r="J665" i="1"/>
  <c r="J739" i="1"/>
  <c r="J735" i="1"/>
  <c r="J730" i="1"/>
  <c r="J726" i="1"/>
  <c r="J722" i="1"/>
  <c r="J737" i="1"/>
  <c r="J733" i="1"/>
  <c r="J687" i="1"/>
  <c r="J699" i="1"/>
  <c r="J583" i="1"/>
  <c r="J714" i="1" l="1"/>
  <c r="J680" i="1"/>
  <c r="J715" i="1"/>
  <c r="J685" i="1"/>
  <c r="J701" i="1"/>
  <c r="J681" i="1"/>
  <c r="J684" i="1"/>
  <c r="J689" i="1"/>
  <c r="J728" i="1"/>
  <c r="J683" i="1"/>
  <c r="J729" i="1"/>
  <c r="J690" i="1"/>
  <c r="J740" i="1"/>
  <c r="J696" i="1"/>
  <c r="J159" i="1"/>
  <c r="J619" i="1"/>
  <c r="J621" i="1"/>
  <c r="J623" i="1"/>
  <c r="J659" i="1"/>
  <c r="J661" i="1"/>
  <c r="J663" i="1"/>
  <c r="J719" i="1"/>
  <c r="J734" i="1"/>
  <c r="J693" i="1"/>
  <c r="J706" i="1"/>
  <c r="J720" i="1"/>
  <c r="J731" i="1"/>
  <c r="J710" i="1"/>
  <c r="J677" i="1"/>
  <c r="J686" i="1"/>
  <c r="J702" i="1"/>
  <c r="J711" i="1"/>
  <c r="J723" i="1"/>
  <c r="J738" i="1"/>
  <c r="J692" i="1"/>
  <c r="J705" i="1"/>
  <c r="J709" i="1"/>
  <c r="J712" i="1"/>
  <c r="J721" i="1"/>
  <c r="J713" i="1"/>
  <c r="J682" i="1"/>
  <c r="J703" i="1"/>
  <c r="J707" i="1"/>
  <c r="J727" i="1"/>
  <c r="J697" i="1"/>
  <c r="J620" i="1"/>
  <c r="J622" i="1"/>
  <c r="J624" i="1"/>
  <c r="J660" i="1"/>
  <c r="J662" i="1"/>
  <c r="J664" i="1"/>
  <c r="J679" i="1"/>
  <c r="J678" i="1"/>
  <c r="J725" i="1"/>
  <c r="J741" i="1"/>
  <c r="J691" i="1"/>
  <c r="J704" i="1"/>
  <c r="J708" i="1"/>
  <c r="J736" i="1"/>
  <c r="J724" i="1" l="1"/>
  <c r="J732" i="1"/>
  <c r="J688" i="1"/>
  <c r="J698" i="1"/>
  <c r="J716" i="1"/>
  <c r="J718" i="1"/>
  <c r="J669" i="1"/>
  <c r="J666" i="1"/>
  <c r="J667" i="1"/>
  <c r="J670" i="1"/>
  <c r="J672" i="1"/>
  <c r="J671" i="1"/>
  <c r="J675" i="1"/>
  <c r="J676" i="1"/>
  <c r="J668" i="1"/>
  <c r="J673" i="1"/>
  <c r="J717" i="1"/>
  <c r="J700" i="1"/>
  <c r="J674" i="1"/>
  <c r="J15" i="1" l="1"/>
  <c r="J12" i="1"/>
  <c r="J597" i="1" l="1"/>
  <c r="J598" i="1"/>
  <c r="J563" i="1"/>
  <c r="J567" i="1"/>
  <c r="J560" i="1"/>
  <c r="J566" i="1"/>
  <c r="J562" i="1"/>
  <c r="J565" i="1"/>
  <c r="J570" i="1"/>
  <c r="J561" i="1"/>
  <c r="J569" i="1"/>
  <c r="J568" i="1"/>
  <c r="J599" i="1" l="1"/>
  <c r="J361" i="1"/>
  <c r="J356" i="1"/>
  <c r="J564" i="1"/>
  <c r="J364" i="1"/>
  <c r="J363" i="1"/>
  <c r="J359" i="1"/>
  <c r="J362" i="1"/>
  <c r="J355" i="1"/>
  <c r="J352" i="1"/>
  <c r="J357" i="1"/>
  <c r="J353" i="1"/>
  <c r="J349" i="1"/>
  <c r="J348" i="1"/>
  <c r="J345" i="1"/>
  <c r="J346" i="1"/>
  <c r="J347" i="1"/>
  <c r="J337" i="1"/>
  <c r="J338" i="1"/>
  <c r="J339" i="1"/>
  <c r="J340" i="1"/>
  <c r="J365" i="1" l="1"/>
  <c r="J360" i="1"/>
  <c r="J344" i="1"/>
  <c r="J341" i="1"/>
  <c r="J367" i="1"/>
  <c r="J366" i="1"/>
  <c r="J354" i="1"/>
  <c r="J358" i="1"/>
  <c r="J115" i="1" l="1"/>
  <c r="J116" i="1"/>
  <c r="J125" i="1" l="1"/>
  <c r="J746" i="1"/>
  <c r="J747" i="1"/>
  <c r="J90" i="1" l="1"/>
  <c r="J552" i="1"/>
  <c r="J89" i="1"/>
  <c r="J140" i="1" l="1"/>
  <c r="J174" i="1"/>
  <c r="J177" i="1"/>
  <c r="J201" i="1"/>
  <c r="J28" i="1"/>
  <c r="J29" i="1"/>
  <c r="J548" i="1"/>
  <c r="J185" i="1" l="1"/>
  <c r="J533" i="1"/>
  <c r="J478" i="1"/>
  <c r="J154" i="1"/>
  <c r="J551" i="1"/>
  <c r="J550" i="1"/>
  <c r="J556" i="1"/>
  <c r="J534" i="1"/>
  <c r="J528" i="1"/>
  <c r="J527" i="1"/>
  <c r="J530" i="1"/>
  <c r="J531" i="1"/>
  <c r="J526" i="1"/>
  <c r="J524" i="1"/>
  <c r="J555" i="1"/>
  <c r="J537" i="1"/>
  <c r="J538" i="1"/>
  <c r="J543" i="1"/>
  <c r="J532" i="1" l="1"/>
  <c r="J523" i="1"/>
  <c r="J557" i="1"/>
  <c r="J529" i="1"/>
  <c r="J553" i="1"/>
  <c r="J544" i="1"/>
  <c r="J525" i="1"/>
  <c r="J549" i="1"/>
  <c r="J554" i="1"/>
  <c r="J545" i="1"/>
  <c r="J547" i="1"/>
  <c r="J546" i="1"/>
  <c r="J278" i="1" l="1"/>
  <c r="J123" i="1" l="1"/>
  <c r="J124" i="1"/>
  <c r="J595" i="1" l="1"/>
  <c r="J779" i="1"/>
  <c r="J780" i="1"/>
  <c r="J783" i="1"/>
  <c r="J782" i="1"/>
  <c r="J786" i="1"/>
  <c r="J787" i="1"/>
  <c r="J788" i="1"/>
  <c r="J789" i="1"/>
  <c r="J790" i="1"/>
  <c r="J784" i="1"/>
  <c r="J785" i="1"/>
  <c r="J781" i="1"/>
  <c r="D809" i="1"/>
  <c r="J791" i="1"/>
  <c r="J776" i="1"/>
  <c r="J777" i="1"/>
  <c r="J778" i="1"/>
  <c r="I771" i="1"/>
  <c r="C17" i="12"/>
  <c r="D17" i="12"/>
  <c r="F17" i="12"/>
  <c r="G17" i="12"/>
  <c r="I17" i="12"/>
  <c r="C18" i="12"/>
  <c r="D18" i="12"/>
  <c r="F18" i="12"/>
  <c r="G18" i="12"/>
  <c r="I18" i="12"/>
  <c r="C19" i="12"/>
  <c r="D19" i="12"/>
  <c r="F19" i="12"/>
  <c r="G19" i="12"/>
  <c r="I19" i="12"/>
  <c r="C20" i="12"/>
  <c r="D20" i="12"/>
  <c r="F20" i="12"/>
  <c r="G20" i="12"/>
  <c r="I20" i="12"/>
  <c r="C21" i="12"/>
  <c r="D21" i="12"/>
  <c r="F21" i="12"/>
  <c r="G21" i="12"/>
  <c r="I21" i="12"/>
  <c r="C22" i="12"/>
  <c r="D22" i="12"/>
  <c r="F22" i="12"/>
  <c r="G22" i="12"/>
  <c r="I22" i="12"/>
  <c r="C23" i="12"/>
  <c r="D23" i="12"/>
  <c r="F23" i="12"/>
  <c r="G23" i="12"/>
  <c r="I23" i="12"/>
  <c r="C24" i="12"/>
  <c r="D24" i="12"/>
  <c r="F24" i="12"/>
  <c r="G24" i="12"/>
  <c r="I24" i="12"/>
  <c r="C25" i="12"/>
  <c r="D25" i="12"/>
  <c r="F25" i="12"/>
  <c r="G25" i="12"/>
  <c r="I25" i="12"/>
  <c r="C26" i="12"/>
  <c r="D26" i="12"/>
  <c r="F26" i="12"/>
  <c r="G26" i="12"/>
  <c r="I26" i="12"/>
  <c r="C27" i="12"/>
  <c r="D27" i="12"/>
  <c r="F27" i="12"/>
  <c r="G27" i="12"/>
  <c r="I27" i="12"/>
  <c r="C28" i="12"/>
  <c r="D28" i="12"/>
  <c r="F28" i="12"/>
  <c r="G28" i="12"/>
  <c r="I28" i="12"/>
  <c r="C29" i="12"/>
  <c r="D29" i="12"/>
  <c r="F29" i="12"/>
  <c r="G29" i="12"/>
  <c r="I29" i="12"/>
  <c r="C30" i="12"/>
  <c r="D30" i="12"/>
  <c r="F30" i="12"/>
  <c r="G30" i="12"/>
  <c r="I30" i="12"/>
  <c r="C31" i="12"/>
  <c r="D31" i="12"/>
  <c r="F31" i="12"/>
  <c r="G31" i="12"/>
  <c r="I31" i="12"/>
  <c r="C32" i="12"/>
  <c r="D32" i="12"/>
  <c r="F32" i="12"/>
  <c r="G32" i="12"/>
  <c r="I32" i="12"/>
  <c r="C33" i="12"/>
  <c r="D33" i="12"/>
  <c r="F33" i="12"/>
  <c r="G33" i="12"/>
  <c r="I33" i="12"/>
  <c r="C34" i="12"/>
  <c r="D34" i="12"/>
  <c r="F34" i="12"/>
  <c r="G34" i="12"/>
  <c r="I34" i="12"/>
  <c r="C35" i="12"/>
  <c r="D35" i="12"/>
  <c r="F35" i="12"/>
  <c r="G35" i="12"/>
  <c r="I35" i="12"/>
  <c r="C36" i="12"/>
  <c r="D36" i="12"/>
  <c r="F36" i="12"/>
  <c r="G36" i="12"/>
  <c r="I36" i="12"/>
  <c r="C37" i="12"/>
  <c r="D37" i="12"/>
  <c r="F37" i="12"/>
  <c r="G37" i="12"/>
  <c r="I37" i="12"/>
  <c r="C38" i="12"/>
  <c r="D38" i="12"/>
  <c r="F38" i="12"/>
  <c r="G38" i="12"/>
  <c r="I38" i="12"/>
  <c r="C39" i="12"/>
  <c r="D39" i="12"/>
  <c r="F39" i="12"/>
  <c r="G39" i="12"/>
  <c r="I39" i="12"/>
  <c r="C40" i="12"/>
  <c r="D40" i="12"/>
  <c r="F40" i="12"/>
  <c r="G40" i="12"/>
  <c r="I40" i="12"/>
  <c r="C41" i="12"/>
  <c r="D41" i="12"/>
  <c r="F41" i="12"/>
  <c r="G41" i="12"/>
  <c r="I41" i="12"/>
  <c r="C42" i="12"/>
  <c r="D42" i="12"/>
  <c r="F42" i="12"/>
  <c r="G42" i="12"/>
  <c r="I42" i="12"/>
  <c r="C43" i="12"/>
  <c r="D43" i="12"/>
  <c r="F43" i="12"/>
  <c r="G43" i="12"/>
  <c r="I43" i="12"/>
  <c r="C44" i="12"/>
  <c r="D44" i="12"/>
  <c r="F44" i="12"/>
  <c r="G44" i="12"/>
  <c r="I44" i="12"/>
  <c r="C45" i="12"/>
  <c r="D45" i="12"/>
  <c r="F45" i="12"/>
  <c r="G45" i="12"/>
  <c r="I45" i="12"/>
  <c r="C46" i="12"/>
  <c r="D46" i="12"/>
  <c r="F46" i="12"/>
  <c r="G46" i="12"/>
  <c r="I46" i="12"/>
  <c r="C47" i="12"/>
  <c r="D47" i="12"/>
  <c r="F47" i="12"/>
  <c r="G47" i="12"/>
  <c r="I47" i="12"/>
  <c r="C48" i="12"/>
  <c r="D48" i="12"/>
  <c r="F48" i="12"/>
  <c r="G48" i="12"/>
  <c r="I48" i="12"/>
  <c r="C49" i="12"/>
  <c r="D49" i="12"/>
  <c r="F49" i="12"/>
  <c r="G49" i="12"/>
  <c r="I49" i="12"/>
  <c r="C50" i="12"/>
  <c r="D50" i="12"/>
  <c r="F50" i="12"/>
  <c r="G50" i="12"/>
  <c r="I50" i="12"/>
  <c r="C51" i="12"/>
  <c r="D51" i="12"/>
  <c r="F51" i="12"/>
  <c r="G51" i="12"/>
  <c r="I51" i="12"/>
  <c r="C52" i="12"/>
  <c r="D52" i="12"/>
  <c r="F52" i="12"/>
  <c r="G52" i="12"/>
  <c r="I52" i="12"/>
  <c r="C53" i="12"/>
  <c r="D53" i="12"/>
  <c r="F53" i="12"/>
  <c r="G53" i="12"/>
  <c r="I53" i="12"/>
  <c r="C54" i="12"/>
  <c r="D54" i="12"/>
  <c r="F54" i="12"/>
  <c r="G54" i="12"/>
  <c r="I54" i="12"/>
  <c r="C55" i="12"/>
  <c r="D55" i="12"/>
  <c r="F55" i="12"/>
  <c r="G55" i="12"/>
  <c r="I55" i="12"/>
  <c r="C56" i="12"/>
  <c r="D56" i="12"/>
  <c r="F56" i="12"/>
  <c r="G56" i="12"/>
  <c r="I56" i="12"/>
  <c r="C57" i="12"/>
  <c r="D57" i="12"/>
  <c r="F57" i="12"/>
  <c r="G57" i="12"/>
  <c r="I57" i="12"/>
  <c r="C58" i="12"/>
  <c r="D58" i="12"/>
  <c r="F58" i="12"/>
  <c r="G58" i="12"/>
  <c r="I58" i="12"/>
  <c r="F16" i="12"/>
  <c r="D16" i="12"/>
  <c r="C16" i="12"/>
  <c r="I16" i="12"/>
  <c r="G16" i="12"/>
  <c r="J257" i="1" l="1"/>
  <c r="J640" i="1"/>
  <c r="J612" i="1"/>
  <c r="J254" i="1"/>
  <c r="J324" i="1"/>
  <c r="J131" i="1"/>
  <c r="J475" i="1"/>
  <c r="J650" i="1"/>
  <c r="J648" i="1"/>
  <c r="J247" i="1"/>
  <c r="J762" i="1"/>
  <c r="J596" i="1"/>
  <c r="J759" i="1"/>
  <c r="G61" i="12"/>
  <c r="I61" i="12"/>
  <c r="J589" i="1"/>
  <c r="J792" i="1"/>
  <c r="J539" i="1"/>
  <c r="J229" i="1" l="1"/>
  <c r="J212" i="1"/>
  <c r="J196" i="1"/>
  <c r="J404" i="1"/>
  <c r="J150" i="1"/>
  <c r="J181" i="1"/>
  <c r="J309" i="1"/>
  <c r="J758" i="1"/>
  <c r="J459" i="1"/>
  <c r="J307" i="1"/>
  <c r="J592" i="1"/>
  <c r="J81" i="1"/>
  <c r="J430" i="1"/>
  <c r="J630" i="1"/>
  <c r="J756" i="1"/>
  <c r="J389" i="1"/>
  <c r="J750" i="1"/>
  <c r="J406" i="1"/>
  <c r="J105" i="1"/>
  <c r="J657" i="1"/>
  <c r="J183" i="1"/>
  <c r="J410" i="1"/>
  <c r="J82" i="1"/>
  <c r="J512" i="1"/>
  <c r="J614" i="1"/>
  <c r="J40" i="1"/>
  <c r="J656" i="1"/>
  <c r="J299" i="1"/>
  <c r="J515" i="1"/>
  <c r="J383" i="1"/>
  <c r="J305" i="1"/>
  <c r="J99" i="1"/>
  <c r="J388" i="1"/>
  <c r="J334" i="1"/>
  <c r="J169" i="1"/>
  <c r="J606" i="1"/>
  <c r="J93" i="1"/>
  <c r="J390" i="1"/>
  <c r="J429" i="1"/>
  <c r="J439" i="1"/>
  <c r="J542" i="1"/>
  <c r="J387" i="1"/>
  <c r="J180" i="1"/>
  <c r="J454" i="1"/>
  <c r="J281" i="1"/>
  <c r="J287" i="1"/>
  <c r="J282" i="1"/>
  <c r="J139" i="1"/>
  <c r="J402" i="1"/>
  <c r="J132" i="1"/>
  <c r="J447" i="1"/>
  <c r="J651" i="1"/>
  <c r="J314" i="1"/>
  <c r="J423" i="1"/>
  <c r="J469" i="1"/>
  <c r="J579" i="1"/>
  <c r="J645" i="1"/>
  <c r="J168" i="1"/>
  <c r="J53" i="1"/>
  <c r="J26" i="1"/>
  <c r="J184" i="1"/>
  <c r="J629" i="1"/>
  <c r="J319" i="1"/>
  <c r="J440" i="1"/>
  <c r="J233" i="1"/>
  <c r="J61" i="1"/>
  <c r="J182" i="1"/>
  <c r="J506" i="1"/>
  <c r="J638" i="1"/>
  <c r="J576" i="1"/>
  <c r="J238" i="1"/>
  <c r="J191" i="1"/>
  <c r="J260" i="1"/>
  <c r="J62" i="1"/>
  <c r="J326" i="1"/>
  <c r="J318" i="1"/>
  <c r="J486" i="1"/>
  <c r="J198" i="1"/>
  <c r="J310" i="1"/>
  <c r="J266" i="1"/>
  <c r="J754" i="1"/>
  <c r="J522" i="1"/>
  <c r="J279" i="1"/>
  <c r="J752" i="1"/>
  <c r="J413" i="1"/>
  <c r="J613" i="1"/>
  <c r="J644" i="1"/>
  <c r="J265" i="1"/>
  <c r="J755" i="1"/>
  <c r="J20" i="1"/>
  <c r="J218" i="1"/>
  <c r="J80" i="1"/>
  <c r="J465" i="1"/>
  <c r="J209" i="1"/>
  <c r="J230" i="1" l="1"/>
  <c r="J258" i="1"/>
  <c r="J399" i="1"/>
  <c r="J226" i="1"/>
  <c r="J242" i="1"/>
  <c r="J268" i="1"/>
  <c r="J252" i="1"/>
  <c r="J208" i="1"/>
  <c r="J222" i="1"/>
  <c r="J194" i="1"/>
  <c r="J263" i="1"/>
  <c r="J395" i="1"/>
  <c r="J605" i="1"/>
  <c r="J225" i="1"/>
  <c r="J386" i="1"/>
  <c r="J19" i="1"/>
  <c r="J214" i="1"/>
  <c r="J494" i="1"/>
  <c r="J615" i="1"/>
  <c r="J267" i="1"/>
  <c r="J264" i="1"/>
  <c r="J577" i="1"/>
  <c r="J301" i="1"/>
  <c r="J376" i="1"/>
  <c r="J52" i="1"/>
  <c r="J284" i="1"/>
  <c r="J432" i="1"/>
  <c r="J521" i="1"/>
  <c r="J609" i="1"/>
  <c r="J632" i="1"/>
  <c r="J398" i="1"/>
  <c r="J471" i="1"/>
  <c r="J403" i="1"/>
  <c r="J41" i="1"/>
  <c r="J48" i="1"/>
  <c r="J417" i="1"/>
  <c r="J496" i="1"/>
  <c r="J274" i="1"/>
  <c r="J315" i="1"/>
  <c r="J171" i="1"/>
  <c r="J382" i="1"/>
  <c r="J474" i="1"/>
  <c r="J485" i="1"/>
  <c r="J470" i="1"/>
  <c r="J481" i="1"/>
  <c r="J634" i="1"/>
  <c r="J652" i="1"/>
  <c r="J320" i="1"/>
  <c r="J45" i="1"/>
  <c r="J424" i="1"/>
  <c r="J466" i="1"/>
  <c r="J43" i="1"/>
  <c r="J271" i="1"/>
  <c r="J658" i="1"/>
  <c r="J425" i="1"/>
  <c r="J434" i="1"/>
  <c r="J38" i="1"/>
  <c r="J503" i="1"/>
  <c r="J280" i="1"/>
  <c r="J607" i="1"/>
  <c r="J760" i="1"/>
  <c r="J381" i="1"/>
  <c r="J590" i="1"/>
  <c r="J438" i="1"/>
  <c r="J283" i="1"/>
  <c r="J103" i="1"/>
  <c r="J618" i="1"/>
  <c r="J582" i="1"/>
  <c r="J655" i="1"/>
  <c r="J141" i="1"/>
  <c r="J104" i="1"/>
  <c r="J34" i="1"/>
  <c r="J33" i="1"/>
  <c r="J286" i="1"/>
  <c r="J584" i="1"/>
  <c r="J49" i="1"/>
  <c r="J51" i="1"/>
  <c r="J133" i="1"/>
  <c r="J517" i="1"/>
  <c r="J653" i="1"/>
  <c r="J21" i="1"/>
  <c r="J151" i="1"/>
  <c r="J312" i="1"/>
  <c r="J331" i="1"/>
  <c r="J516" i="1"/>
  <c r="J304" i="1"/>
  <c r="J635" i="1"/>
  <c r="J483" i="1"/>
  <c r="J95" i="1"/>
  <c r="J39" i="1"/>
  <c r="J649" i="1"/>
  <c r="J385" i="1"/>
  <c r="J575" i="1"/>
  <c r="J514" i="1"/>
  <c r="J422" i="1"/>
  <c r="J493" i="1"/>
  <c r="J98" i="1"/>
  <c r="J441" i="1"/>
  <c r="J112" i="1"/>
  <c r="J311" i="1"/>
  <c r="J477" i="1"/>
  <c r="J94" i="1"/>
  <c r="J497" i="1"/>
  <c r="J412" i="1"/>
  <c r="J639" i="1"/>
  <c r="J627" i="1"/>
  <c r="J753" i="1"/>
  <c r="J604" i="1"/>
  <c r="J745" i="1"/>
  <c r="J110" i="1"/>
  <c r="J414" i="1"/>
  <c r="J444" i="1"/>
  <c r="J394" i="1"/>
  <c r="J306" i="1"/>
  <c r="J419" i="1"/>
  <c r="J50" i="1"/>
  <c r="J492" i="1"/>
  <c r="J435" i="1"/>
  <c r="J379" i="1"/>
  <c r="J646" i="1"/>
  <c r="J431" i="1"/>
  <c r="J149" i="1"/>
  <c r="J458" i="1"/>
  <c r="J426" i="1"/>
  <c r="J633" i="1"/>
  <c r="J643" i="1"/>
  <c r="J448" i="1"/>
  <c r="J22" i="1"/>
  <c r="J482" i="1"/>
  <c r="J59" i="1"/>
  <c r="J647" i="1"/>
  <c r="J573" i="1"/>
  <c r="J608" i="1"/>
  <c r="J473" i="1"/>
  <c r="J587" i="1"/>
  <c r="J498" i="1"/>
  <c r="J332" i="1"/>
  <c r="J60" i="1"/>
  <c r="J83" i="1"/>
  <c r="J751" i="1"/>
  <c r="J453" i="1"/>
  <c r="J109" i="1"/>
  <c r="J616" i="1"/>
  <c r="J507" i="1"/>
  <c r="J761" i="1"/>
  <c r="J450" i="1"/>
  <c r="J757" i="1"/>
  <c r="J100" i="1"/>
  <c r="J636" i="1"/>
  <c r="J631" i="1"/>
  <c r="J479" i="1"/>
  <c r="J467" i="1"/>
  <c r="J172" i="1"/>
  <c r="J637" i="1"/>
  <c r="J316" i="1"/>
  <c r="J327" i="1"/>
  <c r="J617" i="1"/>
  <c r="J744" i="1"/>
  <c r="J391" i="1"/>
  <c r="J330" i="1"/>
  <c r="J325" i="1"/>
  <c r="J27" i="1"/>
  <c r="J378" i="1"/>
  <c r="J323" i="1"/>
  <c r="J32" i="1"/>
  <c r="J370" i="1"/>
  <c r="J300" i="1"/>
  <c r="J333" i="1"/>
  <c r="J449" i="1"/>
  <c r="J457" i="1"/>
  <c r="J654" i="1"/>
  <c r="J273" i="1"/>
  <c r="J18" i="1"/>
  <c r="J11" i="1"/>
  <c r="J397" i="1"/>
  <c r="J574" i="1"/>
  <c r="J415" i="1"/>
  <c r="J428" i="1"/>
  <c r="J443" i="1"/>
  <c r="J170" i="1"/>
  <c r="J393" i="1"/>
  <c r="J173" i="1"/>
  <c r="J580" i="1"/>
  <c r="J421" i="1"/>
  <c r="J167" i="1"/>
  <c r="J541" i="1"/>
  <c r="J23" i="1"/>
  <c r="J586" i="1"/>
  <c r="J380" i="1"/>
  <c r="J585" i="1"/>
  <c r="J442" i="1"/>
  <c r="J540" i="1"/>
  <c r="J42" i="1"/>
  <c r="J437" i="1"/>
  <c r="J588" i="1"/>
  <c r="J433" i="1"/>
  <c r="J44" i="1"/>
  <c r="J377" i="1"/>
  <c r="J416" i="1"/>
  <c r="J411" i="1"/>
  <c r="J591" i="1"/>
  <c r="J420" i="1"/>
  <c r="J401" i="1"/>
  <c r="J520" i="1"/>
  <c r="J405" i="1"/>
  <c r="J396" i="1"/>
  <c r="J581" i="1"/>
  <c r="J147" i="1"/>
  <c r="J145" i="1"/>
  <c r="J302" i="1"/>
  <c r="J14" i="1"/>
  <c r="J628" i="1"/>
  <c r="J135" i="1"/>
  <c r="J136" i="1"/>
  <c r="J137" i="1"/>
  <c r="J519" i="1"/>
  <c r="J513" i="1"/>
  <c r="J272" i="1"/>
  <c r="J518" i="1"/>
  <c r="J146" i="1"/>
  <c r="J771" i="1" l="1"/>
  <c r="J772" i="1" l="1"/>
  <c r="J773" i="1" s="1"/>
  <c r="J793" i="1" s="1"/>
</calcChain>
</file>

<file path=xl/sharedStrings.xml><?xml version="1.0" encoding="utf-8"?>
<sst xmlns="http://schemas.openxmlformats.org/spreadsheetml/2006/main" count="4334" uniqueCount="2090">
  <si>
    <t xml:space="preserve">- Οι παραπανω τιμές αφορούν εργασίες εγκατάστασης σε έτοιμο καλωδιακό δίκτυο που λειτουργεί.
- Οι τιμές υλικών εγκατάστασης αφορούν υλικά εγκατάστασης/στήριξης και καλωδιώσης. Σε κάθε περίπτωση θα γίνει καταμέτρηση και ακριβής τιμολόγιση. 
</t>
  </si>
  <si>
    <t>Multiswitches. Accessories</t>
  </si>
  <si>
    <t>PSA-012</t>
  </si>
  <si>
    <t xml:space="preserve"> Power supply 90-256 AC ; 50/60 Hz. 12VDC2A</t>
  </si>
  <si>
    <t xml:space="preserve"> F Blocker 60V AC/DC male-female</t>
  </si>
  <si>
    <t xml:space="preserve"> F Quick connector male-female</t>
  </si>
  <si>
    <t>FMM-100</t>
  </si>
  <si>
    <t>Apartment amplifiers. ATP series</t>
  </si>
  <si>
    <t>LINE EXTENDER AMPLIFIERS</t>
  </si>
  <si>
    <t>Extension amplifiers</t>
  </si>
  <si>
    <t>TAE SERIES</t>
  </si>
  <si>
    <t>First dividends filters</t>
  </si>
  <si>
    <t>Second dividends filters</t>
  </si>
  <si>
    <t>Filter with 2 options of cut-off: channel 59 and channel 60. Mast installation</t>
  </si>
  <si>
    <t>Filter channel 48 (470-694 MHz) for mast</t>
  </si>
  <si>
    <t>HTI-404</t>
  </si>
  <si>
    <t>HTI-424</t>
  </si>
  <si>
    <t>BACK-500</t>
  </si>
  <si>
    <t>PSU-150</t>
  </si>
  <si>
    <t>HTA-125</t>
  </si>
  <si>
    <t xml:space="preserve">USB-300 </t>
  </si>
  <si>
    <t>COR-150</t>
  </si>
  <si>
    <t>SR-HTI</t>
  </si>
  <si>
    <t>ADA-HTI</t>
  </si>
  <si>
    <t>Transmodulator HTI-404: 4 Universal inputs - 4 out DVB-T/C FTA</t>
  </si>
  <si>
    <t>Transmodulator HTI-424: 4 Universal inputs - 4 out DVB-T/C+IPTV+2 CAM</t>
  </si>
  <si>
    <t>Hi Level Amplifier for HTI HeadEnds. 47 - 862 MHz, 45 db, 125 dBuV</t>
  </si>
  <si>
    <t>Power Supply for HTI HeadEnds.</t>
  </si>
  <si>
    <t>Base-plate for HTI HeadEnds.</t>
  </si>
  <si>
    <t xml:space="preserve"> USB 3.0 to Ethernet Adapter</t>
  </si>
  <si>
    <t xml:space="preserve"> Elbow Schuko Powercord</t>
  </si>
  <si>
    <t>Rack 19" support for HTI HeadEnds.</t>
  </si>
  <si>
    <t>ClassA-HTI adapter. 10CON</t>
  </si>
  <si>
    <t>FLTE-481</t>
  </si>
  <si>
    <t>LTE FILTERS</t>
  </si>
  <si>
    <t xml:space="preserve">Filter channel 48 (470-694 MHz) for indoor </t>
  </si>
  <si>
    <t>FLTE-482</t>
  </si>
  <si>
    <t xml:space="preserve">ATP190-C60 </t>
  </si>
  <si>
    <t>47-790 MHz (18 dB) / 950-2150 MHz (22 dB) / 5-30 MHz 1st dividend</t>
  </si>
  <si>
    <t>ATP190-C48</t>
  </si>
  <si>
    <t>ATP290-C69</t>
  </si>
  <si>
    <t xml:space="preserve">ATP290-C60 </t>
  </si>
  <si>
    <t>47-694 MHz (18 dB) / 950-2150 MHz (22 dB) / 5-30 MHz 2nd dividend</t>
  </si>
  <si>
    <t>ATP490-C69</t>
  </si>
  <si>
    <t xml:space="preserve">ATP490-C60 </t>
  </si>
  <si>
    <t>ATP490-C48</t>
  </si>
  <si>
    <t xml:space="preserve">ATP200-C69 </t>
  </si>
  <si>
    <t>47-862 MHz (25 dB)</t>
  </si>
  <si>
    <t xml:space="preserve">ATP200-C60 </t>
  </si>
  <si>
    <t>47-790 MHz (25 dB) 1st dividend</t>
  </si>
  <si>
    <t>47-694 MHz (25 dB) 2nd dividend</t>
  </si>
  <si>
    <t>ATP400-C69</t>
  </si>
  <si>
    <t xml:space="preserve">ATP400-C60 </t>
  </si>
  <si>
    <t>47-790 MHz (22 dB) 1st dividend</t>
  </si>
  <si>
    <t xml:space="preserve">ATP400-C48 </t>
  </si>
  <si>
    <t>47-694 MHz (22 dB) 2nd dividend</t>
  </si>
  <si>
    <t>ATP104-C60</t>
  </si>
  <si>
    <t xml:space="preserve">ATP104-C48 </t>
  </si>
  <si>
    <t>BI-FM-BIII/DAB-UHF (22 dB) 47-694 MHz 2nd dividend</t>
  </si>
  <si>
    <t>DISTRIBUTION ACCESSORERIES</t>
  </si>
  <si>
    <t>TV Wall outlets</t>
  </si>
  <si>
    <t>Cascade.DC Passing SAT output. TV/RD - SAT IF With coverplate</t>
  </si>
  <si>
    <t xml:space="preserve">Surface mounting frame outlet. </t>
  </si>
  <si>
    <t xml:space="preserve">Digital Universal IPTV Headend : </t>
  </si>
  <si>
    <t>End Outlet with frame and coverplate.DC Passing SAT output. TV-RD-SAT IF</t>
  </si>
  <si>
    <t>Coaxial cables</t>
  </si>
  <si>
    <t>CCH-175</t>
  </si>
  <si>
    <t>17VATCAPH1</t>
  </si>
  <si>
    <t>CCT-171</t>
  </si>
  <si>
    <t xml:space="preserve">RG11 crimpable connector for CCT-125 cable </t>
  </si>
  <si>
    <t>RG6 crimpable connector for remaining cables</t>
  </si>
  <si>
    <t>Female-female barrel (brass) .”F” type</t>
  </si>
  <si>
    <t xml:space="preserve">Variable attenuator 0-20dB. Constant impedance. 75Ω </t>
  </si>
  <si>
    <t>TV-IF variable attenuator.18 dB</t>
  </si>
  <si>
    <t xml:space="preserve">Hex crimp tool for CTF-125 and CTF-190 connectors </t>
  </si>
  <si>
    <t>Compression tool for CCF-111 and CFC-600 connectors</t>
  </si>
  <si>
    <t xml:space="preserve">OPTICAL DISTRIBUTION SYSTEM </t>
  </si>
  <si>
    <t>FRD-100</t>
  </si>
  <si>
    <t>Optical receiver 1290-1600 nm (45-2600 MHz)</t>
  </si>
  <si>
    <t>FSP-202</t>
  </si>
  <si>
    <t>2x Optical splitter</t>
  </si>
  <si>
    <t>FSP-204</t>
  </si>
  <si>
    <t>4x Optical splitter</t>
  </si>
  <si>
    <t>FSP-208</t>
  </si>
  <si>
    <t>8x Optical splitter</t>
  </si>
  <si>
    <t>FSP-216</t>
  </si>
  <si>
    <t>16x Optical splitter</t>
  </si>
  <si>
    <t>FAO-004</t>
  </si>
  <si>
    <t>Optical attenuator 3 dB</t>
  </si>
  <si>
    <t>FAO-006</t>
  </si>
  <si>
    <t>Optical attenuator 6 dB</t>
  </si>
  <si>
    <t>Optical LNB</t>
  </si>
  <si>
    <t>OPTICAL-LNB</t>
  </si>
  <si>
    <t>Optical LNB 1310 nm. 1xSAT 32 receivers. FC/PC. Gain: 72dB.</t>
  </si>
  <si>
    <t>ODU32-KIT</t>
  </si>
  <si>
    <t>PSU for Quattro</t>
  </si>
  <si>
    <t>WHOLEBAND-LNB</t>
  </si>
  <si>
    <t>Optical LNB 4 RF polarities outputs. 950-5450 MHz</t>
  </si>
  <si>
    <t>ODU-32</t>
  </si>
  <si>
    <t>Sat+Terr optical transmitter</t>
  </si>
  <si>
    <t>FSA-401</t>
  </si>
  <si>
    <t>Active optical distributor</t>
  </si>
  <si>
    <t>CCO-502</t>
  </si>
  <si>
    <t>Coaxial cable of interconnection 2 meters. 50</t>
  </si>
  <si>
    <t>QUAD-GTU</t>
  </si>
  <si>
    <t>Optical to RF converter 4 users</t>
  </si>
  <si>
    <t>QUATRO-GTU</t>
  </si>
  <si>
    <t>Optical to RF converter 4 polarities</t>
  </si>
  <si>
    <t>O2E</t>
  </si>
  <si>
    <t>Sat+Terr optical receiver 2 outputs</t>
  </si>
  <si>
    <t>DSCR-GTU</t>
  </si>
  <si>
    <t>Converts optical power to RF power. 2x16 SCR Unicable</t>
  </si>
  <si>
    <t>SWITCH-BLADE BASE 8</t>
  </si>
  <si>
    <t>Multiswitch with optical input Base with 8 subscriber outputs</t>
  </si>
  <si>
    <t>SWITCH-BLADE PLUS 8</t>
  </si>
  <si>
    <t>Expansion 8 way</t>
  </si>
  <si>
    <t>CCI-174</t>
  </si>
  <si>
    <t>BARREL CONNECTOR</t>
  </si>
  <si>
    <t>Adapter FC/PC</t>
  </si>
  <si>
    <t>FSP-102</t>
  </si>
  <si>
    <t>Optical splitter (FC/PC). 2 outputs. (2x) 1 m</t>
  </si>
  <si>
    <t>FSP-103</t>
  </si>
  <si>
    <t>Optical splitter (FC/PC). 3 outputs. (3x) 1 m</t>
  </si>
  <si>
    <t>FSP-104</t>
  </si>
  <si>
    <t>Optical splitter (FC/PC). 4 outputs. (4x) 1 m</t>
  </si>
  <si>
    <t>FSP-108</t>
  </si>
  <si>
    <t>Optical splitter (FC/PC). 8 outputs. (8x) 1 m</t>
  </si>
  <si>
    <t>FLO-005</t>
  </si>
  <si>
    <t>Optical jumper (FC/PC). 5 meters</t>
  </si>
  <si>
    <t>FLO-010</t>
  </si>
  <si>
    <t>Optical jumper (FC/PC). 10 meters</t>
  </si>
  <si>
    <t>FLO-020</t>
  </si>
  <si>
    <t>Optical jumper (FC/PC). 20 meters</t>
  </si>
  <si>
    <t>FLO-030</t>
  </si>
  <si>
    <t>Optical jumper (FC/PC). 30 meters</t>
  </si>
  <si>
    <t>FLO-040</t>
  </si>
  <si>
    <t>Optical jumper (FC/PC). 40 meters</t>
  </si>
  <si>
    <t>FLO-050</t>
  </si>
  <si>
    <t>Optical jumper (FC/PC). 50 meters</t>
  </si>
  <si>
    <t>FLO-075</t>
  </si>
  <si>
    <t>Optical jumper (FC/PC). 75 meters</t>
  </si>
  <si>
    <t>FLO-100</t>
  </si>
  <si>
    <t>Optical jumper (FC/PC). 100 meters</t>
  </si>
  <si>
    <t>FAO-105</t>
  </si>
  <si>
    <t>Optical attenuator (FC/PC). 5 dB</t>
  </si>
  <si>
    <t>FAO-110</t>
  </si>
  <si>
    <t>Optical attenuator (FC/PC). 10 dB</t>
  </si>
  <si>
    <t>FAO-115</t>
  </si>
  <si>
    <t>Optical attenuator (FC/PC). 15 dB</t>
  </si>
  <si>
    <t xml:space="preserve">CFC-600 </t>
  </si>
  <si>
    <t>47-862 MHz (18 dB) / 950-2150 MHz (22 dB) / 5-30 MHz</t>
  </si>
  <si>
    <t xml:space="preserve">ATP290-C48 </t>
  </si>
  <si>
    <t>1 TERR INPUT;  2 OUTPUTS</t>
  </si>
  <si>
    <t>47-862 MHz (22 dB)</t>
  </si>
  <si>
    <t>1 TERR INPUT;  4 OUTPUTS</t>
  </si>
  <si>
    <t>4 TERR INPUTS;  1 OUTPUT</t>
  </si>
  <si>
    <t>End outlet. TV+RD - SAT.  Without coverplate</t>
  </si>
  <si>
    <t>Cascade(END).DC Passing SAT output. TV/RD - SAT IF With coverplate</t>
  </si>
  <si>
    <t>Cu-Cu.PVC White.(16,6dB / 862MHz &amp; 27,5dB / 2150MHz)</t>
  </si>
  <si>
    <t>AV Modulators</t>
  </si>
  <si>
    <t>DIGITAL TRANSMODULATION DVB-S/S2 → DVB-T</t>
  </si>
  <si>
    <t>HDTF-C60V</t>
  </si>
  <si>
    <t>HDTF-C58V</t>
  </si>
  <si>
    <t>HDTF-C48V</t>
  </si>
  <si>
    <t>HDTF-C69V</t>
  </si>
  <si>
    <t>HDTF-C60G</t>
  </si>
  <si>
    <t>FLASHD LTE c60.  UHF TV antenna, Ch 21-60 (470-790 MHz). G=17 dB. Grey</t>
  </si>
  <si>
    <t>HDTF-C60N</t>
  </si>
  <si>
    <t>FLASHD LTE c60.  UHF TV antenna, Ch 21-60 (470-790 MHz). G=17 dB. Black</t>
  </si>
  <si>
    <t>HDTF-C48G</t>
  </si>
  <si>
    <t>FLASHD LTE c48. UHF TV antenna, Ch 21-48 (470-694 MHz). G=17 dB. Grey</t>
  </si>
  <si>
    <t>BIV/V ANTENNAS. ADAPTED TO 1st DIGITAL DIVIDEND (LTE)</t>
  </si>
  <si>
    <t>BIV/V ANTENNAS. ADAPTED TO 2nd DIGITAL DIVIDEND (LTE)</t>
  </si>
  <si>
    <t>Qty</t>
  </si>
  <si>
    <t>Σύνολο προϊόντων</t>
  </si>
  <si>
    <t>έκπτωση</t>
  </si>
  <si>
    <t>Τελικό σύνολο προϊόντων</t>
  </si>
  <si>
    <t>Τελικό σύνολο έργου</t>
  </si>
  <si>
    <t>αξία προϊόντος με ΦΠΑ</t>
  </si>
  <si>
    <t>αξία προϊόντων</t>
  </si>
  <si>
    <t>BIV/V BAND (21-69 Channel) ANTENNAS</t>
  </si>
  <si>
    <t>UHF TV Nano antenna. Ch 21-69 (470-862 MHz). G=12 dB. Green</t>
  </si>
  <si>
    <t>Antenna accessories</t>
  </si>
  <si>
    <t>SUPPORTS AND ACCESSOIRIES</t>
  </si>
  <si>
    <t>Ground-fixing “column” type. Height 90cm. Pipe of Ø50mm. Base of 200x200 mm</t>
  </si>
  <si>
    <t xml:space="preserve">Hooked-support for SCF-O85. Base 200x200 mm </t>
  </si>
  <si>
    <t>Fixed triangular base 225 mm hooked</t>
  </si>
  <si>
    <t>LNBs UEU SERIES</t>
  </si>
  <si>
    <t xml:space="preserve">2 INPUTS (UHF-BI / DAB / BIII) </t>
  </si>
  <si>
    <t>2 INPUTS (UHF-SAT)</t>
  </si>
  <si>
    <t>2 INPUTS (UHF-UHF)</t>
  </si>
  <si>
    <t>Εργασίες τοποθέτησης, σύνδεσης, ρύθμισης &amp; παραμετροποίησης των μονάδων του HeadEnd στο control room. Τιμή ανά transponder εισόδου &amp; εξόδου.</t>
  </si>
  <si>
    <t xml:space="preserve">2 Inputs : HDMI or  SDI or  AV and USB Video player </t>
  </si>
  <si>
    <t>Terrestrial/Cable Tv Channel Processor (Digital).Agile 47-862 MHz. IF SAW filtring</t>
  </si>
  <si>
    <t>MPEG4  →  MPEG2  TRANSCODER</t>
  </si>
  <si>
    <t xml:space="preserve">2 inputs or 1 input + loop through,    Common interface </t>
  </si>
  <si>
    <t>FM amplif.(57dB).Output level 2x113dBµVolt."F" connector</t>
  </si>
  <si>
    <t>Digital radio amplifier.(gain 53dB).Output level 2x113dBµVolt."F" connector</t>
  </si>
  <si>
    <t>BIII amplif.(56dB).Output level 2x121dBµVolt."F" connector</t>
  </si>
  <si>
    <t>2248 - SZB-180 AMP.MULTI. 2-3-4 C.UHF. G=60dB</t>
  </si>
  <si>
    <t>ARE-120</t>
  </si>
  <si>
    <t>IF amplifier. 950MHz(33dB)-2150MHz(40dB)Output level=120dBµVolt</t>
  </si>
  <si>
    <t>UHF amplifier adjacent channel G=352dB; Output level=2x121 dBµVolt</t>
  </si>
  <si>
    <t>HD Modulators</t>
  </si>
  <si>
    <t>REGENERATOR TV DIGITAL DVB-T → DVB-T</t>
  </si>
  <si>
    <t>Universal twin inputs DVB-T/T2 ; DVB-S/S2  → DVB-T / DVB-C  twin outputs</t>
  </si>
  <si>
    <t xml:space="preserve">HPA-920 AMPL FI 120dBuV </t>
  </si>
  <si>
    <t>Class A Programming controller</t>
  </si>
  <si>
    <t xml:space="preserve"> 5 inputs (1 SAT + 1 TERR) amplifier. 5 outputs</t>
  </si>
  <si>
    <t xml:space="preserve"> 9 inputs (2 SAT + 1 TERR) amplifier. 9 outputs</t>
  </si>
  <si>
    <t xml:space="preserve"> 13 inputs (3 SAT + 1 TERR) amplifier. 13 outputs</t>
  </si>
  <si>
    <t>17 inputs (4 SAT + 1 TERR) amplifier. 17 outputs</t>
  </si>
  <si>
    <t xml:space="preserve">47 - 2150 MHz Optical fiber </t>
  </si>
  <si>
    <t xml:space="preserve">45 - 2600 MHz Optical fiber </t>
  </si>
  <si>
    <t>Ref.</t>
  </si>
  <si>
    <t>Model</t>
  </si>
  <si>
    <t>Description</t>
  </si>
  <si>
    <t>ANTENNAS-TERRESTRIAL RECEPTION</t>
  </si>
  <si>
    <t>FM ANTENNAS</t>
  </si>
  <si>
    <t>IKS-1E/FM</t>
  </si>
  <si>
    <t>FM antenna. 1 element. G=1dB</t>
  </si>
  <si>
    <t>BAND III - DIGITAL RADIO</t>
  </si>
  <si>
    <t>DAB-030</t>
  </si>
  <si>
    <t>Digital radio antenna</t>
  </si>
  <si>
    <t>INT-070</t>
  </si>
  <si>
    <t xml:space="preserve">7 elements. Ch 5-12. </t>
  </si>
  <si>
    <t>UHF ANTENNAS</t>
  </si>
  <si>
    <t>UCF-013</t>
  </si>
  <si>
    <t>Ch 21-69. G=13dB. // G=15,5 dB</t>
  </si>
  <si>
    <t>HDT818V</t>
  </si>
  <si>
    <t>HDT618V</t>
  </si>
  <si>
    <t>HDT518V</t>
  </si>
  <si>
    <t>FLASHD.Passive Dipole. G=18dB.GREEN</t>
  </si>
  <si>
    <t>HDT513V</t>
  </si>
  <si>
    <t>FLASHD COMPACT. G=13dB .GREEN</t>
  </si>
  <si>
    <t>HDT511V</t>
  </si>
  <si>
    <t>FLASHD NANO.G=12 dB. GREEN</t>
  </si>
  <si>
    <t>HDT618G</t>
  </si>
  <si>
    <t>LTE GREY ANTENNA</t>
  </si>
  <si>
    <t>HDT818G</t>
  </si>
  <si>
    <t>LTE GREY ANTENNA C58</t>
  </si>
  <si>
    <t>ANTENNA - SATELLITE RECEPTION</t>
  </si>
  <si>
    <t>Kit contains, Wholeband LNB, FibreIRS® ODU32, 2m HF Interconnect cable,</t>
  </si>
  <si>
    <t>RPA-060</t>
  </si>
  <si>
    <t>RPA-080</t>
  </si>
  <si>
    <t>Packed 80 cm dish</t>
  </si>
  <si>
    <t>RPA-080T</t>
  </si>
  <si>
    <t>80 cm dish</t>
  </si>
  <si>
    <t>RPA-100</t>
  </si>
  <si>
    <t>SPA-240</t>
  </si>
  <si>
    <t>Wall-fixing support."U"type.RPA-60/80</t>
  </si>
  <si>
    <t>BAP-200</t>
  </si>
  <si>
    <t>Hooked support for SCF-085</t>
  </si>
  <si>
    <t>SCF-085</t>
  </si>
  <si>
    <t>Ground-fixing support.RPA-080/100</t>
  </si>
  <si>
    <t>UEU-121K</t>
  </si>
  <si>
    <t>LNB. 1 output.</t>
  </si>
  <si>
    <t>UEU-221K</t>
  </si>
  <si>
    <t>LNB Twin.</t>
  </si>
  <si>
    <t>UEU-124K</t>
  </si>
  <si>
    <t>LNB Quattro. 4 output</t>
  </si>
  <si>
    <t>MAST - HEAD PREAMPLIFIERS</t>
  </si>
  <si>
    <t>Shielded Multiband Preamplifiers</t>
  </si>
  <si>
    <t>*  MMS-UHF</t>
  </si>
  <si>
    <t>UHF channel amplifier</t>
  </si>
  <si>
    <t>MBS-200</t>
  </si>
  <si>
    <t xml:space="preserve">2 inputs.VHF(-0,5dB)-UHF(30dB). </t>
  </si>
  <si>
    <t>MBS-300</t>
  </si>
  <si>
    <t>3 inputs.VHF(30dB)-UHF1(26dB)-UHF2(26dB).</t>
  </si>
  <si>
    <t>SBA-100</t>
  </si>
  <si>
    <t xml:space="preserve">1 input.UHF(40dB). </t>
  </si>
  <si>
    <t>SBA-120</t>
  </si>
  <si>
    <t>1 input. UHF(36dB), Output Level 114dBµVolt</t>
  </si>
  <si>
    <t>SBA-210</t>
  </si>
  <si>
    <t>2 inputs.VHF(30dB)-UHF(40dB).</t>
  </si>
  <si>
    <t>SBA-220</t>
  </si>
  <si>
    <t xml:space="preserve">2 inputs.FM(22dB)-UHF(40dB). </t>
  </si>
  <si>
    <t>SBA-202</t>
  </si>
  <si>
    <t>2 inputs. VHF ( -1 dB) - UHF ( 25 dB ) . 12/ 24 Volt.</t>
  </si>
  <si>
    <t>SBA-290</t>
  </si>
  <si>
    <t>2 inputs ( UHF - IF coupler)</t>
  </si>
  <si>
    <t>SBA-353</t>
  </si>
  <si>
    <t>3 inputs.VHF(30dB)-UHF1(35dB)-UHF2(35dB)</t>
  </si>
  <si>
    <t>FLTE601</t>
  </si>
  <si>
    <t>POWER SUPPLY</t>
  </si>
  <si>
    <t>APB-912</t>
  </si>
  <si>
    <t>Aliment. lineal. 12 VDC. 200 mA. 1 salida. Paso FI. Conector F.</t>
  </si>
  <si>
    <t>APB-124</t>
  </si>
  <si>
    <t>MULTIPLEXERS</t>
  </si>
  <si>
    <t>MMU</t>
  </si>
  <si>
    <t>2 inputs Universal diplexer</t>
  </si>
  <si>
    <t>JSBA100</t>
  </si>
  <si>
    <t>Switch mode power supply.. 24 Volt.-100mA. Low consumption</t>
  </si>
  <si>
    <t>JSBA210</t>
  </si>
  <si>
    <t>P.S.  For SBA 290/12Vdc.200mA</t>
  </si>
  <si>
    <t>Multiband Preamplifiers</t>
  </si>
  <si>
    <t>Εργασίες σύνδεσης, ρύθμισης &amp; παραμετροποίησης του δικτύου Ethernet, σετάρισμα τηλεοράσεων IPTV, αρχική παραμετροποίηση του Pro:Centric - Lynk SINK σύμφωνα με τις ανάγκες του ξενοδοχείου &amp; εκπαίδευση προσωπικού για την χρήση του.</t>
  </si>
  <si>
    <t xml:space="preserve">- Ο εξοπλισμός που προτείνεται έιναι ClassA, επαγγελματικός για χρήση 24/7 και έτοιμος για σύνδεση σε τηλεοράσεις με ψηφιακό δέκτη.  </t>
  </si>
  <si>
    <t>MB-01</t>
  </si>
  <si>
    <t>1 input. VHF-UHF. G=26dB</t>
  </si>
  <si>
    <t>MB-222</t>
  </si>
  <si>
    <t>2 inputs. VHF-UHF. G=32dB</t>
  </si>
  <si>
    <t>MB-255</t>
  </si>
  <si>
    <t>2 inputs. UHF-UHF. G=32dB</t>
  </si>
  <si>
    <t>MB-322</t>
  </si>
  <si>
    <t>2 inputs. FM-UHF. G=32dB</t>
  </si>
  <si>
    <t>BROADBAND AMPLIFIERS</t>
  </si>
  <si>
    <t>ONE SERIE</t>
  </si>
  <si>
    <t>ONE SAT</t>
  </si>
  <si>
    <t xml:space="preserve">ONESAT TV-SAT programmable head-end    </t>
  </si>
  <si>
    <t>ONE 118</t>
  </si>
  <si>
    <t xml:space="preserve">ONE118 programmable head-end 118 dBµV  </t>
  </si>
  <si>
    <t>FFP-110</t>
  </si>
  <si>
    <t xml:space="preserve">ONE ZERO </t>
  </si>
  <si>
    <t>Broadband Amplifiers Terrestrial and Satellite (With LTE filtre)</t>
  </si>
  <si>
    <t xml:space="preserve">CBM    MINI MULTIBAND </t>
  </si>
  <si>
    <t>CBM-113</t>
  </si>
  <si>
    <t>3 Inputs VHF-UHF-EXT</t>
  </si>
  <si>
    <t>CBM-175</t>
  </si>
  <si>
    <t>5 Inputs BI/FM-DAB/BIII-UHF-UHF-IF</t>
  </si>
  <si>
    <t>NBS-800 SERIE (High power)</t>
  </si>
  <si>
    <t>NBS-895</t>
  </si>
  <si>
    <t>NBS-824</t>
  </si>
  <si>
    <t>NBS-804</t>
  </si>
  <si>
    <t>NBS-801</t>
  </si>
  <si>
    <t>NBS-600 SERIE (Mid power)</t>
  </si>
  <si>
    <t>NBS-695</t>
  </si>
  <si>
    <t>NBS-604</t>
  </si>
  <si>
    <t>NBS-200 SERIE (Low power)</t>
  </si>
  <si>
    <t>NBS-204</t>
  </si>
  <si>
    <t>NBS-201</t>
  </si>
  <si>
    <t>NBS-241</t>
  </si>
  <si>
    <t>AFI SERIE</t>
  </si>
  <si>
    <t>AFI-840</t>
  </si>
  <si>
    <t>SAT-IF combiner/amplifier</t>
  </si>
  <si>
    <t>SAE SERIE</t>
  </si>
  <si>
    <t>SAE-912</t>
  </si>
  <si>
    <t>Line extender. IF-Terrestrial.35 MHz R.W. Mains</t>
  </si>
  <si>
    <t>SAE-916</t>
  </si>
  <si>
    <t>Line extender. IF-Terrestrial.65 MHz active R.W. Mains</t>
  </si>
  <si>
    <t>SAE-920</t>
  </si>
  <si>
    <t>Line extender. Dual IF-Terrestrial. Mains</t>
  </si>
  <si>
    <t>APARTMENT AMPLIFIERS</t>
  </si>
  <si>
    <t>ATP-322</t>
  </si>
  <si>
    <t>2 outputs. G=21dB. 2x108dBµVolt. Full band 108dBµVol</t>
  </si>
  <si>
    <t>ATP-332</t>
  </si>
  <si>
    <t>2 outputs. G= 14 dB VHF ; G= 24 dB UHF. 2 Attenuators.</t>
  </si>
  <si>
    <t>ATP-961</t>
  </si>
  <si>
    <t>1 output. Terrestrial + IF. Return way 66MHz</t>
  </si>
  <si>
    <t>ATP-302</t>
  </si>
  <si>
    <t>2 outputs. G=24-13dB. 111/100dBµVolt. Full band</t>
  </si>
  <si>
    <t>ATP-931</t>
  </si>
  <si>
    <t>1 output. Terrestrial + IF. Return way 30MHz</t>
  </si>
  <si>
    <t>MAC-HOME</t>
  </si>
  <si>
    <t>MAC-401</t>
  </si>
  <si>
    <t>MAC-HD</t>
  </si>
  <si>
    <t>SZB SERIE</t>
  </si>
  <si>
    <t>SZB-129</t>
  </si>
  <si>
    <t>SZB-128</t>
  </si>
  <si>
    <t>SZB-168</t>
  </si>
  <si>
    <t>Εργασία πιστοποίησης του ομοαξονικού δικτύου (τιμή ανά απόληξη).</t>
  </si>
  <si>
    <t>Εργασία πιστοποίησης του δικτύου Ethernet (τιμή ανά απόληξη).</t>
  </si>
  <si>
    <t>…</t>
  </si>
  <si>
    <t>* SZB-139</t>
  </si>
  <si>
    <t>SZB-148</t>
  </si>
  <si>
    <t>SZB-180</t>
  </si>
  <si>
    <t>SZB-190</t>
  </si>
  <si>
    <t>SZB-430</t>
  </si>
  <si>
    <t>SZB-440</t>
  </si>
  <si>
    <t>SZB-212</t>
  </si>
  <si>
    <t>SZB-119</t>
  </si>
  <si>
    <t>BI amplif.(55dB).Output level 2x126dBµVolt."F" connector</t>
  </si>
  <si>
    <t>BAS-919</t>
  </si>
  <si>
    <t>COF-809</t>
  </si>
  <si>
    <t>COF-818</t>
  </si>
  <si>
    <t>CTF-075</t>
  </si>
  <si>
    <t>PZB-453</t>
  </si>
  <si>
    <t>MZR-123</t>
  </si>
  <si>
    <t>Broadband Amplifier.G=30dB. 123dBµVolt.</t>
  </si>
  <si>
    <t>MZR-700</t>
  </si>
  <si>
    <t>Power Supply.24Vdc-0,7A.</t>
  </si>
  <si>
    <t>MZ6-129</t>
  </si>
  <si>
    <t>BII (FM) Active filter. 13dB</t>
  </si>
  <si>
    <t>MZ6-168</t>
  </si>
  <si>
    <t>DAB Module</t>
  </si>
  <si>
    <t>* MZ6-148</t>
  </si>
  <si>
    <t>Filtro activo UHF. Canal adyacente. G=12 dB.</t>
  </si>
  <si>
    <t>* MZ6-180</t>
  </si>
  <si>
    <t xml:space="preserve">Εργασίες τοποθέτησης &amp; ρύθμισης επίγειων κεραιών &amp; κατόπτρων, τερματισμός καλωδίων στο control room μαζί με τα υλικά που απαιτούνται για τα παραπάνω </t>
  </si>
  <si>
    <t>2-3-4 UHF Multi-channel amplifier (analog+digital)</t>
  </si>
  <si>
    <t>BAS-959</t>
  </si>
  <si>
    <t>Base Plate (1 P.S.+6 amp. or 9 amp.)//MZB MZ-6</t>
  </si>
  <si>
    <t>πρόσθετα accessories</t>
  </si>
  <si>
    <t>SMiT Professional CAM BISS για 4 services</t>
  </si>
  <si>
    <t>SMiT Professional CAM BISS για 8 services</t>
  </si>
  <si>
    <t>Housing for nine modules</t>
  </si>
  <si>
    <t xml:space="preserve">Housing for eighteen modules </t>
  </si>
  <si>
    <t>CFA-075</t>
  </si>
  <si>
    <t>PZB-465</t>
  </si>
  <si>
    <t>F-F  ( 46,5 ) coaxial bridge - MZB &amp; MZ6</t>
  </si>
  <si>
    <t>MCP-411</t>
  </si>
  <si>
    <t>VSB Agile Modulator 47-862 MHz. B/G</t>
  </si>
  <si>
    <t>MCP-412</t>
  </si>
  <si>
    <t>VSB Agile stereo Modulator 47-862 MHz. B/G</t>
  </si>
  <si>
    <t>MCP-421</t>
  </si>
  <si>
    <t>VSB Agile Modulator 47-862 MHz. D/K/I/L</t>
  </si>
  <si>
    <t>MCP-811</t>
  </si>
  <si>
    <t xml:space="preserve">Twin Modulator.Mono. BG.  </t>
  </si>
  <si>
    <t>MCP-812</t>
  </si>
  <si>
    <t>Twin Modulator.A2 stereo. BG</t>
  </si>
  <si>
    <t>MCP-801</t>
  </si>
  <si>
    <t>Twin Modulator. Mono. BG,DK,I,L.</t>
  </si>
  <si>
    <t>CHANNEL PROCESSOR</t>
  </si>
  <si>
    <t>TPC-010</t>
  </si>
  <si>
    <t xml:space="preserve">Channel Processor (Digital).Agile 47-862 MHz. </t>
  </si>
  <si>
    <t>TBA-120</t>
  </si>
  <si>
    <t>FM &amp; DAB Amplifier</t>
  </si>
  <si>
    <t xml:space="preserve"> DIGITAL HEADENDS-COFDM-AM / FREE TO AIR</t>
  </si>
  <si>
    <t>TRF-011</t>
  </si>
  <si>
    <t>TRF-112</t>
  </si>
  <si>
    <t>THF-011</t>
  </si>
  <si>
    <t>DVB-T to PAL . MPEG4 HD</t>
  </si>
  <si>
    <t>SRF-011</t>
  </si>
  <si>
    <t>SRF-112</t>
  </si>
  <si>
    <t>SRC-111</t>
  </si>
  <si>
    <t>MDI-910</t>
  </si>
  <si>
    <t>TDI-900</t>
  </si>
  <si>
    <t>CGT-100</t>
  </si>
  <si>
    <t>QAM-QAM regenerator. IKUSUP.</t>
  </si>
  <si>
    <t>CRC-011</t>
  </si>
  <si>
    <t>QAM-PAL D/K/I/L.PCMCIA. IKUSUP</t>
  </si>
  <si>
    <t>MTI-900</t>
  </si>
  <si>
    <t>MTI-800</t>
  </si>
  <si>
    <t>STF-100</t>
  </si>
  <si>
    <t>DVB-S/S2 to COFM Ikunet</t>
  </si>
  <si>
    <t>STC-100</t>
  </si>
  <si>
    <t>DVB-S/S2 to COFM Ikunet C.I.</t>
  </si>
  <si>
    <t>STC-200</t>
  </si>
  <si>
    <t>Twin DVB-S/S2 to COFM Ikunet C.I.</t>
  </si>
  <si>
    <t xml:space="preserve"> REMOTE PROGRAMMING</t>
  </si>
  <si>
    <t>HMS-120</t>
  </si>
  <si>
    <t>BUS-013</t>
  </si>
  <si>
    <t>Kit of jumpers.10 shorts+1long</t>
  </si>
  <si>
    <t>TGT-100</t>
  </si>
  <si>
    <t xml:space="preserve"> IF-IF CONVERTERS</t>
  </si>
  <si>
    <t>SPC-010</t>
  </si>
  <si>
    <t>IF-IF Converter</t>
  </si>
  <si>
    <t>SPC-030</t>
  </si>
  <si>
    <t>Triple IF-IF converter</t>
  </si>
  <si>
    <t xml:space="preserve"> FIBRE OPTICS</t>
  </si>
  <si>
    <t>FTD-420</t>
  </si>
  <si>
    <t>Optical Transmitter 4 mw 47/2150 MHz</t>
  </si>
  <si>
    <t>FRD-400</t>
  </si>
  <si>
    <t>Optical receiver 47/2150 MHz.119.dBµVolt</t>
  </si>
  <si>
    <t>FSP-302</t>
  </si>
  <si>
    <t>2xOptical splitter</t>
  </si>
  <si>
    <t>FSP-303</t>
  </si>
  <si>
    <t>3xOptical splitter</t>
  </si>
  <si>
    <t>FSP-304</t>
  </si>
  <si>
    <t>4xOptical splitter</t>
  </si>
  <si>
    <t>FSP-306</t>
  </si>
  <si>
    <t>6xOptical splitter</t>
  </si>
  <si>
    <t>FTR-301</t>
  </si>
  <si>
    <t>Compact Return Path Optical Transmitter</t>
  </si>
  <si>
    <t>FRR-310</t>
  </si>
  <si>
    <t>Return Path Optical Receiver</t>
  </si>
  <si>
    <t>FKH-208</t>
  </si>
  <si>
    <t>Distribution and Splice Kit</t>
  </si>
  <si>
    <t>FEM-060</t>
  </si>
  <si>
    <t xml:space="preserve">Mechanical joining </t>
  </si>
  <si>
    <t>FEE-100</t>
  </si>
  <si>
    <t>Joining KIT</t>
  </si>
  <si>
    <t>AMX-400</t>
  </si>
  <si>
    <t>Combiner Class A. 4x47-860 MHz</t>
  </si>
  <si>
    <t>HPA-120</t>
  </si>
  <si>
    <t>HPA-125</t>
  </si>
  <si>
    <t>HPA-920</t>
  </si>
  <si>
    <t>CFP-900</t>
  </si>
  <si>
    <t>CFP-700</t>
  </si>
  <si>
    <t xml:space="preserve">MSC-0916-12 </t>
  </si>
  <si>
    <t xml:space="preserve">MSC-0906-15 </t>
  </si>
  <si>
    <t xml:space="preserve">MSS-1720 </t>
  </si>
  <si>
    <t>MSS-0512</t>
  </si>
  <si>
    <t>MSS-0516</t>
  </si>
  <si>
    <t>MSS-0520</t>
  </si>
  <si>
    <t>MSS-0528</t>
  </si>
  <si>
    <t xml:space="preserve">MSS-0504 </t>
  </si>
  <si>
    <t>Stand alone multiswitch. 9x 4 outputs</t>
  </si>
  <si>
    <t>Stand alone multiswitch. 5x 8 outputs</t>
  </si>
  <si>
    <t>Stand alone multiswitch. 5x 12 outputs</t>
  </si>
  <si>
    <t>Stand alone multiswitch. 5x 16 outputs</t>
  </si>
  <si>
    <t>Stand alone multiswitch. 5x 20 outputs</t>
  </si>
  <si>
    <t>Stand alone multiswitch. 5x 24 outputs</t>
  </si>
  <si>
    <t>Stand alone multiswitch. 5x 28 outputs</t>
  </si>
  <si>
    <t>Stand alone multiswitch. 5x 32 outputs</t>
  </si>
  <si>
    <t xml:space="preserve">MSC-0910-10 </t>
  </si>
  <si>
    <t xml:space="preserve">MSC-0916-17 </t>
  </si>
  <si>
    <t>ATP190-C69</t>
  </si>
  <si>
    <t>ARE-220</t>
  </si>
  <si>
    <t>Power Supply (12/18/24 Vdc./0-22KHz.).</t>
  </si>
  <si>
    <t>CFP-702</t>
  </si>
  <si>
    <t>Redundant Power Supply</t>
  </si>
  <si>
    <t>CFP-500</t>
  </si>
  <si>
    <t>Power Supply (12/24).5A</t>
  </si>
  <si>
    <t>CFP-507</t>
  </si>
  <si>
    <t>Power Supply (12/24).7A</t>
  </si>
  <si>
    <t>COR-220</t>
  </si>
  <si>
    <t>SPI-300</t>
  </si>
  <si>
    <t>BAS-700</t>
  </si>
  <si>
    <t>BAS-900</t>
  </si>
  <si>
    <t>Base Plate for nine modules</t>
  </si>
  <si>
    <t>COF-700</t>
  </si>
  <si>
    <t>SMR-601</t>
  </si>
  <si>
    <t>19" - 6 U Rack Frame</t>
  </si>
  <si>
    <t>PMR-601</t>
  </si>
  <si>
    <t>6 U Module fixing plate</t>
  </si>
  <si>
    <t>OMR-601</t>
  </si>
  <si>
    <t>6 U - 12E Blank panel</t>
  </si>
  <si>
    <t>IP TV</t>
  </si>
  <si>
    <t>SNS-102</t>
  </si>
  <si>
    <t>TNS-101</t>
  </si>
  <si>
    <t>BNS-200</t>
  </si>
  <si>
    <t>RNS-100</t>
  </si>
  <si>
    <t>SAT radio - IP streamer.</t>
  </si>
  <si>
    <t>SAT-IF DISTRIBUTION SYSTEMS</t>
  </si>
  <si>
    <t>SM-0504</t>
  </si>
  <si>
    <t>SM-0508</t>
  </si>
  <si>
    <t>SM-0512</t>
  </si>
  <si>
    <t>SM-0516</t>
  </si>
  <si>
    <t>SM-0904</t>
  </si>
  <si>
    <t>SM-0908</t>
  </si>
  <si>
    <t>SM-0912</t>
  </si>
  <si>
    <t>SM-0916</t>
  </si>
  <si>
    <t>SM-1708</t>
  </si>
  <si>
    <t>SM-1712</t>
  </si>
  <si>
    <t>SM-1716</t>
  </si>
  <si>
    <t>SMC-0904</t>
  </si>
  <si>
    <t xml:space="preserve">Cascadable Multiswitch_9x9x4 </t>
  </si>
  <si>
    <t>SMC-0908</t>
  </si>
  <si>
    <t xml:space="preserve">Cascadable Multiswitch_9x9x8 </t>
  </si>
  <si>
    <t>SMC-0916</t>
  </si>
  <si>
    <t xml:space="preserve">Cascadable Multiswitch_9x9x16 </t>
  </si>
  <si>
    <t>SMC-1708</t>
  </si>
  <si>
    <t xml:space="preserve">MAW-201 </t>
  </si>
  <si>
    <t xml:space="preserve">Cascadable Multiswitch_17x17x8  </t>
  </si>
  <si>
    <t>SMC-1716</t>
  </si>
  <si>
    <t xml:space="preserve">Cascadable Multiswitch_17x17x16 </t>
  </si>
  <si>
    <t>SMU-009</t>
  </si>
  <si>
    <t>Multi-Cable 9 Amplifer</t>
  </si>
  <si>
    <t>SMU-017</t>
  </si>
  <si>
    <t>Multi-Cable 17 Amplifer</t>
  </si>
  <si>
    <t>SPS-1820</t>
  </si>
  <si>
    <t>External Power Supply Needed for each Standalone</t>
  </si>
  <si>
    <t>INDOOR TAP-OFFS - UDL SERIES</t>
  </si>
  <si>
    <t>UDL-110</t>
  </si>
  <si>
    <t>1-Way shielded tap-off (10dB)(2300Mhz)</t>
  </si>
  <si>
    <t>UDL-115</t>
  </si>
  <si>
    <t>1-Way shielded tap-off (15dB)(2300Mhz)</t>
  </si>
  <si>
    <t>UDL-120</t>
  </si>
  <si>
    <t>UDL-210</t>
  </si>
  <si>
    <t>2-Way shielded tap-off (10dB)(2300Mhz)</t>
  </si>
  <si>
    <t>UDL-215</t>
  </si>
  <si>
    <t>2-Way shielded tap-off (15dB)(2300Mhz)</t>
  </si>
  <si>
    <t>UDL-220</t>
  </si>
  <si>
    <t>2-Way shielded tap-off (20dB)(2300Mhz)</t>
  </si>
  <si>
    <t>UDL-410</t>
  </si>
  <si>
    <t>4-Way shielded tap-off (10dB)(2300Mhz)</t>
  </si>
  <si>
    <t>UDL-415</t>
  </si>
  <si>
    <t>4-Way shielded tap-off (15dB)(2300Mhz)</t>
  </si>
  <si>
    <t>UDL-420</t>
  </si>
  <si>
    <t>4-Way shielded tap-off (20dB)(2300Mhz)</t>
  </si>
  <si>
    <t>UDL-816</t>
  </si>
  <si>
    <t>8 way tap-off (16dB) (2300MHz)</t>
  </si>
  <si>
    <t>UDL-820</t>
  </si>
  <si>
    <t>8 way tap-off (20dB) (2300MHz)</t>
  </si>
  <si>
    <t>INDOOR SPLITTERS - UDV SERIES</t>
  </si>
  <si>
    <t>UDU-205</t>
  </si>
  <si>
    <t>2-Way splitter (2400Mhz). Power Passing in all ports.</t>
  </si>
  <si>
    <t>UDU-307</t>
  </si>
  <si>
    <t>3-Way splitter (2400Mhz). Power Passing in all ports.</t>
  </si>
  <si>
    <t>UDU-408</t>
  </si>
  <si>
    <t>4-Way splitter (2400Mhz). Power Passing in all ports.</t>
  </si>
  <si>
    <t>UDU-612</t>
  </si>
  <si>
    <t>6-Way splitter (2400Mhz). Power Passing in all ports.</t>
  </si>
  <si>
    <t>UDU-813</t>
  </si>
  <si>
    <t>8-Way splitter (2400Mhz). Power Passing in all ports.</t>
  </si>
  <si>
    <t>PAU-200</t>
  </si>
  <si>
    <t>PAU-204</t>
  </si>
  <si>
    <t>PAU-203</t>
  </si>
  <si>
    <t>PAU-904</t>
  </si>
  <si>
    <t>PAU-905</t>
  </si>
  <si>
    <t>PAU-906</t>
  </si>
  <si>
    <t>PAU-908</t>
  </si>
  <si>
    <t>TV-IF COMBINERS</t>
  </si>
  <si>
    <t>DMS-200</t>
  </si>
  <si>
    <t>TV-IF Combiner.</t>
  </si>
  <si>
    <t>DMS-300</t>
  </si>
  <si>
    <t>TV-2xIF Combiner</t>
  </si>
  <si>
    <t>RESISTIVE WALL OUTLETS  TV-RD</t>
  </si>
  <si>
    <t>ARTU001</t>
  </si>
  <si>
    <t xml:space="preserve"> Individual Outlet</t>
  </si>
  <si>
    <t>ARTU-051</t>
  </si>
  <si>
    <t>Artu-001 without cover plate</t>
  </si>
  <si>
    <t>BRIDGED OUTLETS</t>
  </si>
  <si>
    <t>ARTU000</t>
  </si>
  <si>
    <t>Bridged (Individual Outlet).</t>
  </si>
  <si>
    <t>ARTU050</t>
  </si>
  <si>
    <t>Bridged (Individual Outlet). Without cover plate</t>
  </si>
  <si>
    <t>TV-RD DIRECTIONAL OUTLETS</t>
  </si>
  <si>
    <t>ARTU002</t>
  </si>
  <si>
    <t>Individual Outlet with filters.</t>
  </si>
  <si>
    <t>ARTU-201</t>
  </si>
  <si>
    <t>Cascade.First level</t>
  </si>
  <si>
    <t>ARTU009</t>
  </si>
  <si>
    <t>Individual.DC Passing SAT output. TV/RD - SAT IF</t>
  </si>
  <si>
    <t>ARTU901</t>
  </si>
  <si>
    <t>Cascade.DC Passing SAT output. TV/RD - SAT IF</t>
  </si>
  <si>
    <t>ARTU902</t>
  </si>
  <si>
    <t>ARTU903</t>
  </si>
  <si>
    <t>Hi Quality compression connector for cables RG6</t>
  </si>
  <si>
    <t>Hi Quality compression connector for CCT-125 cable (RG11)</t>
  </si>
  <si>
    <t>Εργασίες</t>
  </si>
  <si>
    <t>Εργασίες τοποθέτησης των ομοαξονικών βυσμάτων για τον τερματισμό του σήματος στα δωμάτια.</t>
  </si>
  <si>
    <t>ARTU900</t>
  </si>
  <si>
    <t>Cascade(END).DC Passing SAT output. TV/RD - SAT IF</t>
  </si>
  <si>
    <t>PSE-300</t>
  </si>
  <si>
    <t>End Outlet with frame.DC Passing SAT output. TV-RD-SAT IF</t>
  </si>
  <si>
    <t>PSE-301</t>
  </si>
  <si>
    <t>Intermediate Outlet with Frame. TV-RD-SAT IF</t>
  </si>
  <si>
    <t>ARTU059</t>
  </si>
  <si>
    <t>Artu-009 without DC Passing</t>
  </si>
  <si>
    <t>ARTU058</t>
  </si>
  <si>
    <t>Artu-009 with DC Passing</t>
  </si>
  <si>
    <t>ARTU-951</t>
  </si>
  <si>
    <t>Artu-901 without cover plate.</t>
  </si>
  <si>
    <t>PBT-200</t>
  </si>
  <si>
    <t>Plastic cover. 3 outputs</t>
  </si>
  <si>
    <t>ABT-210</t>
  </si>
  <si>
    <t xml:space="preserve">Surface frame. </t>
  </si>
  <si>
    <t>Connectors</t>
  </si>
  <si>
    <t>CAD</t>
  </si>
  <si>
    <t>9,5 mm.diameter  male elbow plug</t>
  </si>
  <si>
    <t>CHD-950</t>
  </si>
  <si>
    <t>9,5 mm.diameter  female elbow plug</t>
  </si>
  <si>
    <t>CFR-680</t>
  </si>
  <si>
    <t>"F" male connector. 6,5 diameter screw-on f plug</t>
  </si>
  <si>
    <t>CTF-190</t>
  </si>
  <si>
    <t>Crimp plug for cables CCI-175/176/179/190&amp;CCIB175</t>
  </si>
  <si>
    <t>CFC-600</t>
  </si>
  <si>
    <t>RG 6 Compression Connector</t>
  </si>
  <si>
    <t>CCF-111</t>
  </si>
  <si>
    <t>RG 11 Compression Connector</t>
  </si>
  <si>
    <t>CTP-125</t>
  </si>
  <si>
    <t>5/8" male connector for CCT-125/CCT-126 cables (brass)</t>
  </si>
  <si>
    <t>CTF-125</t>
  </si>
  <si>
    <t>"F" male connector for CCT-125/CCT-126(brass).Crimp connect.</t>
  </si>
  <si>
    <t>CPF-650</t>
  </si>
  <si>
    <t>F Male connector cct</t>
  </si>
  <si>
    <t>TCF-580</t>
  </si>
  <si>
    <t>"F" - 5/8 adaptor (female-male) (brass)</t>
  </si>
  <si>
    <t>UCF-170</t>
  </si>
  <si>
    <t>Hex crimp tool for CTF-125 and CTF-190 connectors</t>
  </si>
  <si>
    <t>UCR-600</t>
  </si>
  <si>
    <t>Compression TOOL for CFC-600 &amp; CCF-111</t>
  </si>
  <si>
    <t>CCI-179</t>
  </si>
  <si>
    <t>Cu-Al.PVC White.(18dB/862MHz&amp;29,8dB/2150MHz)</t>
  </si>
  <si>
    <t>400 m</t>
  </si>
  <si>
    <t>CCI-175</t>
  </si>
  <si>
    <t>Cu-Cu.PVC White.(16,6dB/862MHz&amp;27,5dB/2150MHz)</t>
  </si>
  <si>
    <t>CCT-125</t>
  </si>
  <si>
    <t>Cu-Al.PE Black(13,1dB/862MHz&amp;27,5dB/2150MHz)</t>
  </si>
  <si>
    <t>CCT-650</t>
  </si>
  <si>
    <t>6,5dB/100 m at 800 Mhz.</t>
  </si>
  <si>
    <t>PLC-650</t>
  </si>
  <si>
    <t xml:space="preserve">Tool for CCT-650 cable </t>
  </si>
  <si>
    <t>COMMUNICATION CABLES</t>
  </si>
  <si>
    <t>CPI-604U</t>
  </si>
  <si>
    <t>4-pair. CAT6 LSZH UTP cable</t>
  </si>
  <si>
    <t>FDH-215</t>
  </si>
  <si>
    <t xml:space="preserve">Joining connector.Female-female."F". IF-SAT </t>
  </si>
  <si>
    <t>SAI-311</t>
  </si>
  <si>
    <t>Female-female joining (brass)."F"</t>
  </si>
  <si>
    <t>FRH-081</t>
  </si>
  <si>
    <t>Joining connector: F male - F male</t>
  </si>
  <si>
    <t>FAR-900</t>
  </si>
  <si>
    <t>90 degree adapter: F male - F female</t>
  </si>
  <si>
    <t>TIF-100</t>
  </si>
  <si>
    <t xml:space="preserve">IEC male -F female </t>
  </si>
  <si>
    <t xml:space="preserve">ATTENUATORS </t>
  </si>
  <si>
    <t>FAV-020</t>
  </si>
  <si>
    <t>FAM-006</t>
  </si>
  <si>
    <t>Fixed attenuator "F" (6dB)</t>
  </si>
  <si>
    <t>FAM-012</t>
  </si>
  <si>
    <t>Fixed attenuator "F" (12dB)</t>
  </si>
  <si>
    <t>FAM-020</t>
  </si>
  <si>
    <t>Fixed attenuator "F" (20dB)</t>
  </si>
  <si>
    <t>AV-020</t>
  </si>
  <si>
    <t>Variable attenuator. Constant impedance. VHF/UHF (0-20dB).IEC</t>
  </si>
  <si>
    <t>BCF-060</t>
  </si>
  <si>
    <t>60V AC/DC Block-F</t>
  </si>
  <si>
    <t>V-2T</t>
  </si>
  <si>
    <t>Spliter for VCR ( 2TV) . IEC</t>
  </si>
  <si>
    <t>75 Ohm load plug/SZB</t>
  </si>
  <si>
    <t>IFC-215</t>
  </si>
  <si>
    <t>FAV-920</t>
  </si>
  <si>
    <t>TV-IF variable attenuator.18dB</t>
  </si>
  <si>
    <t>FIS-950</t>
  </si>
  <si>
    <t>950-2150 MHz IF amplifier</t>
  </si>
  <si>
    <t>MAW-200</t>
  </si>
  <si>
    <t>VHF-UHF TV Modulator with display</t>
  </si>
  <si>
    <t>C A T V</t>
  </si>
  <si>
    <t>TAE-300 SERIE</t>
  </si>
  <si>
    <t>TAE-326</t>
  </si>
  <si>
    <t>Line extender (RW 5-66Mhz).G=15,5dB.230 Volt.2x108dBµVolt.</t>
  </si>
  <si>
    <t>LINE EXTENDERS</t>
  </si>
  <si>
    <t>TAE-500 SERIE</t>
  </si>
  <si>
    <t>TAE-581</t>
  </si>
  <si>
    <t>P.D.Line extender (RW 5-30Mhz).G=35dB.100-265 Volt.124dBµVolt.</t>
  </si>
  <si>
    <t>TAE-588</t>
  </si>
  <si>
    <t>P.D.Line extender (RW 5-66Mhz).G=35dB.24-90 Volt.124dBµVolt.Current passing</t>
  </si>
  <si>
    <t>TAE-583</t>
  </si>
  <si>
    <t>P.D.Line extender (RW 5-66Mhz).G=35dB.100-265 Volt.124dBµVolt.</t>
  </si>
  <si>
    <t>TAE-736</t>
  </si>
  <si>
    <t>Line extender (RW 5-66Mhz).G=30dB.230 Volt.118dBµVolt.</t>
  </si>
  <si>
    <t>TAE-736AR</t>
  </si>
  <si>
    <t>Line extender (Active RW 5-66Mhz).G=30dB.230 Volt.118dBµVolt.</t>
  </si>
  <si>
    <t>TAE-733</t>
  </si>
  <si>
    <t>Line extender (RW 5-30Mhz).G=30dB.230 Volt.118dBµVolt.</t>
  </si>
  <si>
    <t>TAE-925</t>
  </si>
  <si>
    <t>Line extender (RW 5-55Mhz).G=36dB.24-60 Volt.120dBµVolt.</t>
  </si>
  <si>
    <t>TAE-935</t>
  </si>
  <si>
    <t>Line extender (RW 5-55Mhz).G=36dB.185-264 Volt.120dBµVolt.</t>
  </si>
  <si>
    <t>TAE-923</t>
  </si>
  <si>
    <t>Line extender (RW 5-30Mhz).G=36dB.24-60 Volt.120dBµVolt.</t>
  </si>
  <si>
    <t>TAE-933</t>
  </si>
  <si>
    <t>Line extender (RW 5-30Mhz).G=36dB.185-264 Volt.120dBµVolt.</t>
  </si>
  <si>
    <t>LINE AMPLIFIERS</t>
  </si>
  <si>
    <t>TLA and TAL series</t>
  </si>
  <si>
    <t>TAL-883</t>
  </si>
  <si>
    <t>CATV line &amp; distribution amp.GaASFET.FW=47-862MHz. RW=5-30MHz</t>
  </si>
  <si>
    <t>TAL-886</t>
  </si>
  <si>
    <t>CATV line &amp; distribution amp.GaASFET.FW=86-862MHz. RW=5-66MHz</t>
  </si>
  <si>
    <t>TAL-893</t>
  </si>
  <si>
    <t>CATV line &amp; distribution amp.GaASFET. RW=5-30MHz. 100-265 V</t>
  </si>
  <si>
    <t>TAL-896</t>
  </si>
  <si>
    <t>CATV line &amp; distribution amp.GaASFET. RW=5-66MHz. 100-265 V</t>
  </si>
  <si>
    <t>AC POWER SUPPLIES</t>
  </si>
  <si>
    <t>TSI-500</t>
  </si>
  <si>
    <t>Power supply 5A - Injector</t>
  </si>
  <si>
    <t>INSTRUMENTS</t>
  </si>
  <si>
    <t>DSA-103</t>
  </si>
  <si>
    <t>DVB-S2. TV-SAT-CABLE-RADIO signal analyser</t>
  </si>
  <si>
    <t>DSA-503</t>
  </si>
  <si>
    <t>Signal analyser - HDTV</t>
  </si>
  <si>
    <t>DSA-700</t>
  </si>
  <si>
    <t>Signal analyser - HDTV. Optical. IPTV</t>
  </si>
  <si>
    <t>DSA-840</t>
  </si>
  <si>
    <t>Signal analyser - DVB-S/S2 HD. Touch Screen</t>
  </si>
  <si>
    <t>CAL-001</t>
  </si>
  <si>
    <t>Calibration service</t>
  </si>
  <si>
    <t>HRA-128</t>
  </si>
  <si>
    <t>LRA-112</t>
  </si>
  <si>
    <t>XRA-400</t>
  </si>
  <si>
    <t>PRA-012</t>
  </si>
  <si>
    <t>consultar</t>
  </si>
  <si>
    <t>Remarks</t>
  </si>
  <si>
    <t>QTY
(the stated amount or a multiple)</t>
  </si>
  <si>
    <t>Ean Code</t>
  </si>
  <si>
    <t>EURO</t>
  </si>
  <si>
    <t>8435136417255</t>
  </si>
  <si>
    <t>8435136417309</t>
  </si>
  <si>
    <t>BIII ANTENNAS</t>
  </si>
  <si>
    <t>To be discontinued</t>
  </si>
  <si>
    <t>8435136417354</t>
  </si>
  <si>
    <t>8435136417958</t>
  </si>
  <si>
    <t>8435136418009</t>
  </si>
  <si>
    <t>8435136418030</t>
  </si>
  <si>
    <t>LTE ANTENNAS</t>
  </si>
  <si>
    <t>April 2013</t>
  </si>
  <si>
    <t>LTE GREEN ANTENNA</t>
  </si>
  <si>
    <t xml:space="preserve">FLTE601 </t>
  </si>
  <si>
    <t>LTE FILTER</t>
  </si>
  <si>
    <t>Offset Antennas</t>
  </si>
  <si>
    <t>8435136430674</t>
  </si>
  <si>
    <t>8435136430681</t>
  </si>
  <si>
    <t>8435136430711</t>
  </si>
  <si>
    <t>8435136410676</t>
  </si>
  <si>
    <t>8435136419495</t>
  </si>
  <si>
    <t>Please REQUEST price for more than 100 units of 60 and 80 cm Ø dish</t>
  </si>
  <si>
    <t>LNB</t>
  </si>
  <si>
    <t>8435136411130</t>
  </si>
  <si>
    <t>8435136430834</t>
  </si>
  <si>
    <t>8435136411147</t>
  </si>
  <si>
    <t>8435136433972</t>
  </si>
  <si>
    <t>8435136433965</t>
  </si>
  <si>
    <t>8435136433989</t>
  </si>
  <si>
    <t>8435136433903</t>
  </si>
  <si>
    <t>8435136433859</t>
  </si>
  <si>
    <t>8435136433941</t>
  </si>
  <si>
    <t>8435136412182</t>
  </si>
  <si>
    <t>8435136412137</t>
  </si>
  <si>
    <t>Blister</t>
  </si>
  <si>
    <t>SBA 210/APB 624 / F Connectors</t>
  </si>
  <si>
    <t>8435136412106</t>
  </si>
  <si>
    <t>SBA 100/APB 624 / F Connectors</t>
  </si>
  <si>
    <t>8435136412083</t>
  </si>
  <si>
    <t>8435136421801</t>
  </si>
  <si>
    <t>8435136421856</t>
  </si>
  <si>
    <t>8435136421863</t>
  </si>
  <si>
    <t>8435136434078</t>
  </si>
  <si>
    <t>UHF Selective Preamplifiers</t>
  </si>
  <si>
    <t>MMS-UHF</t>
  </si>
  <si>
    <t>8435136414292</t>
  </si>
  <si>
    <t>8435136434320</t>
  </si>
  <si>
    <t>8435136434337</t>
  </si>
  <si>
    <t>8435136412700</t>
  </si>
  <si>
    <t xml:space="preserve">DVB-T/T2  → DVB-T / DVB-C  (twin DVB-T inputs) </t>
  </si>
  <si>
    <t>STAND ALONE MULTIBAND AMPLIFIERS</t>
  </si>
  <si>
    <t>NBS-200</t>
  </si>
  <si>
    <t>BI-FM-BIII/DAB-UHF ( G=31-31-31-33dB) Output Level 106 dBµVolt</t>
  </si>
  <si>
    <t>VHF/UHF (G=32 dB) Output Level 106 dBµVolt</t>
  </si>
  <si>
    <t>VHF/UHF (G=25 dB) Output Level 99 dBµVolt</t>
  </si>
  <si>
    <t>NBS-600</t>
  </si>
  <si>
    <t>BI/FM-BIII/DAB-2XUHF-IF(GAIN=36-36-39-34dB) Output Level 114 dBµVolt</t>
  </si>
  <si>
    <t>BI/FM-BIII/DAB-2XUHF(GAIN=36-36-39) Output Level 112 dBµVolt</t>
  </si>
  <si>
    <t>NBS-800</t>
  </si>
  <si>
    <t>BI/FM-BIII/DAB-2XUHF-IF(GAIN=42-42-45-40dB) Output Level 118TV/120IF dBµVolt</t>
  </si>
  <si>
    <t>8435136435341</t>
  </si>
  <si>
    <t>BI/FM-BIII/DAB-BIV-BV(GAIN42-42-45-45dB)Output Level 118 dBµVolt</t>
  </si>
  <si>
    <t>8435136435334</t>
  </si>
  <si>
    <t>BI/FM-BIII/DAB-2XUHF(GAIN=42-42-45dB) Output Level 118 dBµVolt</t>
  </si>
  <si>
    <t>8435136435327</t>
  </si>
  <si>
    <t>VHF/UHF ( GAIN = 42 dB) Output Level 118 dBµVolt</t>
  </si>
  <si>
    <t>8435136435310</t>
  </si>
  <si>
    <t>AFI-SERIE</t>
  </si>
  <si>
    <t>8435136411642</t>
  </si>
  <si>
    <t>8435136435006</t>
  </si>
  <si>
    <t>8435136435037</t>
  </si>
  <si>
    <t>8435136435075</t>
  </si>
  <si>
    <t>AFP-292</t>
  </si>
  <si>
    <t>8435136428442</t>
  </si>
  <si>
    <t>AFP-201</t>
  </si>
  <si>
    <t>8435136428459</t>
  </si>
  <si>
    <t>8435136434900</t>
  </si>
  <si>
    <t>8435136434917</t>
  </si>
  <si>
    <t>MODULAR HEADENDS</t>
  </si>
  <si>
    <t>SZB HEADEND</t>
  </si>
  <si>
    <t>Switching Power Supply 24Volt.-2A</t>
  </si>
  <si>
    <t>8435136422280</t>
  </si>
  <si>
    <t>FM amplif.(30dB).Output level 2x126dBµVolt."F" connector</t>
  </si>
  <si>
    <t>8435136422938</t>
  </si>
  <si>
    <t>FM amplif.(55dB).Output level 2x126dBµVolt."F" connector</t>
  </si>
  <si>
    <t>8435136422945</t>
  </si>
  <si>
    <t>SZB-139</t>
  </si>
  <si>
    <t>BIII amplif.(55dB).Output level 2x126dBµVolt."F" connector</t>
  </si>
  <si>
    <t>8435136431527</t>
  </si>
  <si>
    <t>UHF amplif.(60dB).. Digital/Analogue adjecent channel</t>
  </si>
  <si>
    <t>8435136422464</t>
  </si>
  <si>
    <t>8435136431602</t>
  </si>
  <si>
    <t>New</t>
  </si>
  <si>
    <t>8435136422488</t>
  </si>
  <si>
    <t>IF amplifier. 950MHz(33dB)-2150MHz(40dB)</t>
  </si>
  <si>
    <t>8435136413462</t>
  </si>
  <si>
    <t>DSB agile modulator. 145-471 MHz. Programmable with SPI-300</t>
  </si>
  <si>
    <t>8435136422389</t>
  </si>
  <si>
    <t>DSB agile modulator. 471-862 MHz. Programmable with SPI-300</t>
  </si>
  <si>
    <t>8435136422396</t>
  </si>
  <si>
    <t>A SPI-300 (ref. 4070) has to be used for setting the TV channel parameters of the SZB-400 series modulators</t>
  </si>
  <si>
    <t>MZ-6 HEADEND</t>
  </si>
  <si>
    <t>8435136416081</t>
  </si>
  <si>
    <t>8435136416074</t>
  </si>
  <si>
    <t>8435136415978</t>
  </si>
  <si>
    <t>MZ6-148</t>
  </si>
  <si>
    <t>UHF active filter.Adjacent channels.G=12dB</t>
  </si>
  <si>
    <t>8435136415923</t>
  </si>
  <si>
    <t>8435136415909</t>
  </si>
  <si>
    <t>MZ6-180</t>
  </si>
  <si>
    <t>8435136415862</t>
  </si>
  <si>
    <t>SZB / MZB / MZ-6 ACCESSORIES</t>
  </si>
  <si>
    <t>Base Plate for nine modules//SZB</t>
  </si>
  <si>
    <t>8435136422259</t>
  </si>
  <si>
    <t>8435136416029</t>
  </si>
  <si>
    <t>8435136422242</t>
  </si>
  <si>
    <t>8435136422266</t>
  </si>
  <si>
    <t>F-F ( 45,3) coaxial bridge - SZB</t>
  </si>
  <si>
    <t>8435136422471</t>
  </si>
  <si>
    <t>8435136415794</t>
  </si>
  <si>
    <t>843513642211</t>
  </si>
  <si>
    <t>Plug-in 60V AC/DC blocker.Fconnectors</t>
  </si>
  <si>
    <t>8435136423799</t>
  </si>
  <si>
    <t>STAND ALONE MODULATORS</t>
  </si>
  <si>
    <t>HOME DSB MODULATOR</t>
  </si>
  <si>
    <t>8435136430292</t>
  </si>
  <si>
    <t>STAND ALONE COFDM MODULATOR</t>
  </si>
  <si>
    <t>1 x A/V to COFDM</t>
  </si>
  <si>
    <t>New Features</t>
  </si>
  <si>
    <t>4xA/V to COFDM</t>
  </si>
  <si>
    <t>8435136444855</t>
  </si>
  <si>
    <t>CLASS "A" HEADEND</t>
  </si>
  <si>
    <t>VSB MODULATOR</t>
  </si>
  <si>
    <t>8435136438267</t>
  </si>
  <si>
    <t>8435136438298</t>
  </si>
  <si>
    <t xml:space="preserve">MCP-811 </t>
  </si>
  <si>
    <t>8435136438519</t>
  </si>
  <si>
    <t xml:space="preserve"> DIGITAL HEADENDS-QPSK-AM / FREE TO AIR</t>
  </si>
  <si>
    <t>Digital Receiver FTA.Mono. B/G/D/I/L.Basic unit</t>
  </si>
  <si>
    <t>8435136440840</t>
  </si>
  <si>
    <t>Digital receiver FTA, Stereo, B/G. IKUSUP</t>
  </si>
  <si>
    <t>8435136440628</t>
  </si>
  <si>
    <t xml:space="preserve"> DIGITAL HEADENDS-QPSK-AM / PCMCIA</t>
  </si>
  <si>
    <t>Digital Receiver with PCMCIA.Mono. B/G/D/I/L.Basic unit.VSB.IKUSUP</t>
  </si>
  <si>
    <t>8435136440963</t>
  </si>
  <si>
    <t xml:space="preserve"> DIGITAL HEADENDS-SAT-COFDM</t>
  </si>
  <si>
    <t>DVB-S/S2 to COFDM Transmodulator.C.I.</t>
  </si>
  <si>
    <t>8435136440987</t>
  </si>
  <si>
    <t>DVB-S/S2 to COFDM Transmodulator</t>
  </si>
  <si>
    <t>8435136440994</t>
  </si>
  <si>
    <t>On Request</t>
  </si>
  <si>
    <t>8435136444664</t>
  </si>
  <si>
    <t>Digital Terrestrial receiver.FTA.Basic.B/G/D/K/L</t>
  </si>
  <si>
    <t>8435136440857</t>
  </si>
  <si>
    <t>Digital Terrestrial receiver.FTA.Stereo.B/G.IKUSUP</t>
  </si>
  <si>
    <t>8435136444206</t>
  </si>
  <si>
    <t xml:space="preserve"> DIGITAL HEADENDS- QAM </t>
  </si>
  <si>
    <t>DVB-S/S2 to QAM Transmodulator C.I.</t>
  </si>
  <si>
    <t>8435136440208</t>
  </si>
  <si>
    <t>COFDM to QAM Transmodulator</t>
  </si>
  <si>
    <t>8435136440215</t>
  </si>
  <si>
    <t>8435136449157</t>
  </si>
  <si>
    <t>8435136449140</t>
  </si>
  <si>
    <t>8435136449041</t>
  </si>
  <si>
    <t>8435136449058</t>
  </si>
  <si>
    <t>8435136449164</t>
  </si>
  <si>
    <t>8435136449188</t>
  </si>
  <si>
    <t>8435136449065</t>
  </si>
  <si>
    <t>8435136449072</t>
  </si>
  <si>
    <t>8435136449102</t>
  </si>
  <si>
    <t>8435136449201</t>
  </si>
  <si>
    <t>8435136449195</t>
  </si>
  <si>
    <t>8435136438427</t>
  </si>
  <si>
    <t>8435136442776</t>
  </si>
  <si>
    <t>COFDM-COFDM Regenerator</t>
  </si>
  <si>
    <t>8435136440260</t>
  </si>
  <si>
    <t>QPSK-IP Streamer with C.I. DVB-S2</t>
  </si>
  <si>
    <t>8435136451136</t>
  </si>
  <si>
    <t>COFDM-IP Streamer</t>
  </si>
  <si>
    <t>8435136451143</t>
  </si>
  <si>
    <t>8435136451129</t>
  </si>
  <si>
    <t>V/A - IP  Twin Streamer with C.I.</t>
  </si>
  <si>
    <t>8435136451051</t>
  </si>
  <si>
    <t xml:space="preserve"> ACCESSORIES</t>
  </si>
  <si>
    <t>8435136444015</t>
  </si>
  <si>
    <t>SMiT-4</t>
  </si>
  <si>
    <t>SMiT-8</t>
  </si>
  <si>
    <t>8435136444473</t>
  </si>
  <si>
    <t>8435136444299</t>
  </si>
  <si>
    <t>8435136444398</t>
  </si>
  <si>
    <t>Schuko plug mains cord. To be ordered for CFP 700</t>
  </si>
  <si>
    <t>8435136436164</t>
  </si>
  <si>
    <t>Power Supply (12/24).9A</t>
  </si>
  <si>
    <t>September 2013</t>
  </si>
  <si>
    <t>8435136444923</t>
  </si>
  <si>
    <t>Amplifier module. Output level 120 dBµVolt.</t>
  </si>
  <si>
    <t>8435136444268</t>
  </si>
  <si>
    <t>Amplifier module. Output level 125 dBµVolt</t>
  </si>
  <si>
    <t>8435136444275</t>
  </si>
  <si>
    <t>HPA-920 AMPL FI 120dBuV CABECE</t>
  </si>
  <si>
    <t>8435136444374</t>
  </si>
  <si>
    <t>8435136444336</t>
  </si>
  <si>
    <t>Housing for BAS-700</t>
  </si>
  <si>
    <t>8435136444022</t>
  </si>
  <si>
    <t>.</t>
  </si>
  <si>
    <t>Base Plate</t>
  </si>
  <si>
    <t>8435136444039</t>
  </si>
  <si>
    <t>Programming controller</t>
  </si>
  <si>
    <t>8435136440703</t>
  </si>
  <si>
    <t>8435136442806</t>
  </si>
  <si>
    <t>8435136442813</t>
  </si>
  <si>
    <t>8435136442820</t>
  </si>
  <si>
    <t>Headend Control unit</t>
  </si>
  <si>
    <t>8435136444350</t>
  </si>
  <si>
    <t>8435136444305</t>
  </si>
  <si>
    <t>Cascadable Multiswitches IF+TV ( without gain control )</t>
  </si>
  <si>
    <t>Stand Alone Multiswitches IF+TV ( with gain control )</t>
  </si>
  <si>
    <t xml:space="preserve">Standalone Multiswitch 5x4 </t>
  </si>
  <si>
    <t xml:space="preserve">Standalone Multiswitch 5x8 </t>
  </si>
  <si>
    <t xml:space="preserve">Standalone Multiswitch 5x12 </t>
  </si>
  <si>
    <t>Standalone Multiswitch 5x16</t>
  </si>
  <si>
    <t>Standalone Multiswitch 9x4</t>
  </si>
  <si>
    <t>Standalone Multiswitch 9x8</t>
  </si>
  <si>
    <t>Standalone Multiswitch 9x12</t>
  </si>
  <si>
    <t>Standalone Multiswitch 9x16</t>
  </si>
  <si>
    <t>Standalone Multiswitch 17x8</t>
  </si>
  <si>
    <t>StandaloneMultiswitch 17x12</t>
  </si>
  <si>
    <t xml:space="preserve">StandaloneMultiswitch 17x16 </t>
  </si>
  <si>
    <t>SPS1820</t>
  </si>
  <si>
    <t>Εργασίες σύνδεσης, ρύθμισης &amp; παραμετροποίησης των ενισχυτών γραμμής και του ομοαξονικού δικτύου, σετάρισμα τηλεοράσεων &amp; εκπαίδευση προσωπικού για την υποστήριξη πρώτου επιπέδου.</t>
  </si>
  <si>
    <t>DISTRIBUTION ELEMENTS</t>
  </si>
  <si>
    <t>8435136432265</t>
  </si>
  <si>
    <t>8435136432272</t>
  </si>
  <si>
    <t>8435136432449</t>
  </si>
  <si>
    <t>8435136432456</t>
  </si>
  <si>
    <t>8435136432326</t>
  </si>
  <si>
    <t>8435136432357</t>
  </si>
  <si>
    <t>8435136432364</t>
  </si>
  <si>
    <t>8435136432371</t>
  </si>
  <si>
    <t>8435136433668</t>
  </si>
  <si>
    <t>8435136433675</t>
  </si>
  <si>
    <t>8435136453505</t>
  </si>
  <si>
    <t>8435136453512</t>
  </si>
  <si>
    <t>8435136453529</t>
  </si>
  <si>
    <t>8435136453536</t>
  </si>
  <si>
    <t>8435136453543</t>
  </si>
  <si>
    <t>8435136433712</t>
  </si>
  <si>
    <t>8435136433729</t>
  </si>
  <si>
    <t xml:space="preserve">WALL  OUTLETS </t>
  </si>
  <si>
    <t>ARTU-001</t>
  </si>
  <si>
    <t>8435136427360</t>
  </si>
  <si>
    <t>8435136427667</t>
  </si>
  <si>
    <t>ARTU-000</t>
  </si>
  <si>
    <t>8435136427353</t>
  </si>
  <si>
    <t>ARTU-050</t>
  </si>
  <si>
    <t>8435136427346</t>
  </si>
  <si>
    <t>8435136427506</t>
  </si>
  <si>
    <t>ARTU-002</t>
  </si>
  <si>
    <t>8435136427377</t>
  </si>
  <si>
    <t>TV-IFSAT  DIRECTIONAL OUTLETS</t>
  </si>
  <si>
    <t>With cover plate</t>
  </si>
  <si>
    <t>ARTU-009</t>
  </si>
  <si>
    <t>8435136424727</t>
  </si>
  <si>
    <t>ARTU-901</t>
  </si>
  <si>
    <t>8435136424758</t>
  </si>
  <si>
    <t>ARTU-902</t>
  </si>
  <si>
    <t>8435136424765</t>
  </si>
  <si>
    <t>ARTU-903</t>
  </si>
  <si>
    <t>8435136424772</t>
  </si>
  <si>
    <t>ARTU-900</t>
  </si>
  <si>
    <t>8435136424741</t>
  </si>
  <si>
    <t>Withouth cover plate</t>
  </si>
  <si>
    <t>ARTU-059</t>
  </si>
  <si>
    <t>8435136424734</t>
  </si>
  <si>
    <t>ARTU-058</t>
  </si>
  <si>
    <t>8435136427407</t>
  </si>
  <si>
    <t>8435136424796</t>
  </si>
  <si>
    <t>Coverplate and surface mounting Frame</t>
  </si>
  <si>
    <t>8435136414605</t>
  </si>
  <si>
    <t>8435136424697</t>
  </si>
  <si>
    <t>CABLES, CONNECTORS &amp; ACCESSORIES</t>
  </si>
  <si>
    <t>COAXIAL CONNECTORS</t>
  </si>
  <si>
    <t>8435136415022</t>
  </si>
  <si>
    <t>8435136415039</t>
  </si>
  <si>
    <t>8435136423775</t>
  </si>
  <si>
    <t>8435136423683</t>
  </si>
  <si>
    <t>8435136431312</t>
  </si>
  <si>
    <t>8435136431336</t>
  </si>
  <si>
    <t>8435136425120</t>
  </si>
  <si>
    <t>8435136425137</t>
  </si>
  <si>
    <t>8435136426899</t>
  </si>
  <si>
    <t>8435136415169</t>
  </si>
  <si>
    <t>8435136418474</t>
  </si>
  <si>
    <t>8435136431329</t>
  </si>
  <si>
    <t>COAXIAL CABLES</t>
  </si>
  <si>
    <t>Εργασίες τοποθέτησης &amp; σύνδεσης των τερματικών πριζών στα δωμάτια.</t>
  </si>
  <si>
    <t>Έξοδα κίνησης και διαμονής συνεργείου εγκατάστασης.</t>
  </si>
  <si>
    <t>8435136425212</t>
  </si>
  <si>
    <t>8435136425229</t>
  </si>
  <si>
    <t>8435136425144</t>
  </si>
  <si>
    <t>8435136425076</t>
  </si>
  <si>
    <t>8435136418511</t>
  </si>
  <si>
    <t>8435136450238</t>
  </si>
  <si>
    <t>COAXIAL ADAPTORS-JOINING</t>
  </si>
  <si>
    <t>8435136423713</t>
  </si>
  <si>
    <t>8435136416401</t>
  </si>
  <si>
    <t>8435136423508</t>
  </si>
  <si>
    <t>8435136423515</t>
  </si>
  <si>
    <t>8435136423539</t>
  </si>
  <si>
    <t>8435136423553</t>
  </si>
  <si>
    <t>8435136423577</t>
  </si>
  <si>
    <t>8435136416746</t>
  </si>
  <si>
    <t xml:space="preserve">ACCESORIES </t>
  </si>
  <si>
    <t>8435136414087</t>
  </si>
  <si>
    <t>8435136432425</t>
  </si>
  <si>
    <t>8435136411079</t>
  </si>
  <si>
    <t>8435136439660</t>
  </si>
  <si>
    <t>8435136432074</t>
  </si>
  <si>
    <t>8435136432081</t>
  </si>
  <si>
    <t>TAE 700 SERIE</t>
  </si>
  <si>
    <t>8435136431923</t>
  </si>
  <si>
    <t>8435136432104</t>
  </si>
  <si>
    <t>TAE 900 SERIE</t>
  </si>
  <si>
    <t xml:space="preserve">Εργασίες τοποθέτησης, σύνδεσης, ρύθμισης &amp; παραμετροποίησης των παθητικών στοιχείων του ομοαξονικού δικτύου RF (splitters &amp; tap-offs).
Αφορά την ομοιόμορφη κατανομή των σημάτων του HeadEnd στα καλώδια των δωματίων που συγκεντρώνονται στο Control room. </t>
  </si>
  <si>
    <t>8435136431824</t>
  </si>
  <si>
    <t>8435136431848</t>
  </si>
  <si>
    <t>8435136439509</t>
  </si>
  <si>
    <t>8435136439745</t>
  </si>
  <si>
    <t>8435136421795</t>
  </si>
  <si>
    <t>8435136448235</t>
  </si>
  <si>
    <t>8435136448228</t>
  </si>
  <si>
    <t>8435136448211</t>
  </si>
  <si>
    <t>8435136448303</t>
  </si>
  <si>
    <t>8435136448167</t>
  </si>
  <si>
    <t>referencia</t>
  </si>
  <si>
    <t>modelo</t>
  </si>
  <si>
    <t>código EAN</t>
  </si>
  <si>
    <t>múltiplo de compra</t>
  </si>
  <si>
    <t>PVPR</t>
  </si>
  <si>
    <t>8435136414353</t>
  </si>
  <si>
    <t>FLASHD</t>
  </si>
  <si>
    <t>FLASHD NANO</t>
  </si>
  <si>
    <t>FLASHD COMPACT</t>
  </si>
  <si>
    <t>FLASHD LTE C60</t>
  </si>
  <si>
    <t>8435136418085</t>
  </si>
  <si>
    <t>FLASHD LTE C58</t>
  </si>
  <si>
    <t>8435136418108</t>
  </si>
  <si>
    <t>Mástil Carraqueado</t>
  </si>
  <si>
    <t>8435136418801</t>
  </si>
  <si>
    <t>BMA-200</t>
  </si>
  <si>
    <t>8435136418870</t>
  </si>
  <si>
    <t>KMV-100</t>
  </si>
  <si>
    <t>8435136418887</t>
  </si>
  <si>
    <t>GMA-400</t>
  </si>
  <si>
    <t>8435136419112</t>
  </si>
  <si>
    <t>Garra reforzada</t>
  </si>
  <si>
    <t>8435136419198</t>
  </si>
  <si>
    <t>Mástil Tel. (A)</t>
  </si>
  <si>
    <t>8435136419341</t>
  </si>
  <si>
    <t>Mástil Tel. (B)</t>
  </si>
  <si>
    <t>8435136419358</t>
  </si>
  <si>
    <t>Mástil Tel. (C)</t>
  </si>
  <si>
    <t>8435136419365</t>
  </si>
  <si>
    <t>Mástil Te. (D)</t>
  </si>
  <si>
    <t>8435136419372</t>
  </si>
  <si>
    <t>Mástil Tel. (E)</t>
  </si>
  <si>
    <t>8435136419389</t>
  </si>
  <si>
    <t>8435136421542</t>
  </si>
  <si>
    <t>8435136421559</t>
  </si>
  <si>
    <t>8435136421566</t>
  </si>
  <si>
    <t>8435136421580</t>
  </si>
  <si>
    <t>600 m</t>
  </si>
  <si>
    <t>ONE-SAT</t>
  </si>
  <si>
    <t>ONE-118</t>
  </si>
  <si>
    <t>ONE-HOME</t>
  </si>
  <si>
    <t>8435136428497</t>
  </si>
  <si>
    <t>8435136430650</t>
  </si>
  <si>
    <t>8435136430698</t>
  </si>
  <si>
    <t>8435136431053</t>
  </si>
  <si>
    <t>8435136431275</t>
  </si>
  <si>
    <t>8435136432289</t>
  </si>
  <si>
    <t>8435136432418</t>
  </si>
  <si>
    <t>8435136432685</t>
  </si>
  <si>
    <t>8435136432692</t>
  </si>
  <si>
    <t>8435136432708</t>
  </si>
  <si>
    <t>8435136432722</t>
  </si>
  <si>
    <t>8435136432739</t>
  </si>
  <si>
    <t>8435136432746</t>
  </si>
  <si>
    <t>8435136432753</t>
  </si>
  <si>
    <t>8435136432760</t>
  </si>
  <si>
    <t>8435136432777</t>
  </si>
  <si>
    <t>8435136432784</t>
  </si>
  <si>
    <t>8435136432791</t>
  </si>
  <si>
    <t>8435136432807</t>
  </si>
  <si>
    <t>8435136432814</t>
  </si>
  <si>
    <t xml:space="preserve">- Τα κόστη εργασιών αφορούν την εγκατάσταση/τοποθέτηση/ρύθμιση και επίδειξη λειτουργίας.
- Τα εξοδα μετακίνισης και διαμονής υπολογίζονται αναλογιστικά και επιβαρύνουν το τελικό πελάτη. </t>
  </si>
  <si>
    <t>8435136432821</t>
  </si>
  <si>
    <t>8435136432838</t>
  </si>
  <si>
    <t>8435136432845</t>
  </si>
  <si>
    <t>8435136432852</t>
  </si>
  <si>
    <t>8435136432869</t>
  </si>
  <si>
    <t>8435136432876</t>
  </si>
  <si>
    <t>8435136433309</t>
  </si>
  <si>
    <t>8435136433316</t>
  </si>
  <si>
    <t>8435136433545</t>
  </si>
  <si>
    <t>8435136433699</t>
  </si>
  <si>
    <t>8435136433705</t>
  </si>
  <si>
    <t>8435136433798</t>
  </si>
  <si>
    <t>8435136433804</t>
  </si>
  <si>
    <t>8435136434894</t>
  </si>
  <si>
    <t>8435136435099</t>
  </si>
  <si>
    <t>8435136435167</t>
  </si>
  <si>
    <t>8435136435174</t>
  </si>
  <si>
    <t>8435136435181</t>
  </si>
  <si>
    <t>8435136435297</t>
  </si>
  <si>
    <t>8435136435308</t>
  </si>
  <si>
    <t>8435136438441</t>
  </si>
  <si>
    <t>8435136444886</t>
  </si>
  <si>
    <t>FLASHD LTE c58. LTE adapted antenna. Ch 21 al 58. G=17dB. GREEN</t>
  </si>
  <si>
    <t>FLASHD LTE c58. LTE adapted antenna. Ch 21 al 58. G=17dB. GREY</t>
  </si>
  <si>
    <t>FLASHD LTE c60. LTE adapted antenna. Ch 21 al 60. G=17dB. GREEN</t>
  </si>
  <si>
    <t>FLASHD LTE c60. LTE adapted antenna. Ch 21 al 60. G=17dB. GREY</t>
  </si>
  <si>
    <t>Parabolic dish de 0,60 m Ø. Offset.</t>
  </si>
  <si>
    <t>LTE configurable filter: cutting at CH59 or at CH60</t>
  </si>
  <si>
    <t xml:space="preserve">ClassA Headend </t>
  </si>
  <si>
    <t>Power supply</t>
  </si>
  <si>
    <t>SINGLE CHANNEL AMPLIFIERS</t>
  </si>
  <si>
    <t>SZB Series</t>
  </si>
  <si>
    <t>ONE ZERO Mini terrestrail programmable multichannel amplifier</t>
  </si>
  <si>
    <t>8435136444930</t>
  </si>
  <si>
    <t>Modulador autónomo HDMI, SDI, AV  HD COFDM. Cuatro entradas.</t>
  </si>
  <si>
    <t>Streamer DVB-S/S2  IP CI.</t>
  </si>
  <si>
    <t>Streamer COFDM  IP. CI.</t>
  </si>
  <si>
    <t>Streamer doble A/V  IP.</t>
  </si>
  <si>
    <t>305 m</t>
  </si>
  <si>
    <t>1-Way shielded tap-off (20dB)(2300Mhz)</t>
  </si>
  <si>
    <t>8435136418092</t>
  </si>
  <si>
    <t>8435136418078</t>
  </si>
  <si>
    <t>8435136433996</t>
  </si>
  <si>
    <t>8435136428480</t>
  </si>
  <si>
    <t>8435136431511</t>
  </si>
  <si>
    <t>8435136438489</t>
  </si>
  <si>
    <t>8435136438496</t>
  </si>
  <si>
    <t>8435136444893</t>
  </si>
  <si>
    <t>8435136440971</t>
  </si>
  <si>
    <t>8435136440970</t>
  </si>
  <si>
    <t>8435136438465</t>
  </si>
  <si>
    <t>8435136453604</t>
  </si>
  <si>
    <t>8435136453598</t>
  </si>
  <si>
    <t>8435136423652</t>
  </si>
  <si>
    <t>8435136432072</t>
  </si>
  <si>
    <t>8435136439318</t>
  </si>
  <si>
    <t>8435136431817</t>
  </si>
  <si>
    <t>8435136431831</t>
  </si>
  <si>
    <t>8435136439752</t>
  </si>
  <si>
    <t>V90 - IPTV</t>
  </si>
  <si>
    <t>V58 - TELEPHONY PRODUCTS</t>
  </si>
  <si>
    <t>V52 - CABLES</t>
  </si>
  <si>
    <t>V50 - OPTICAL FIBRE SYSTEM</t>
  </si>
  <si>
    <t>V47 - TSP - CATV HEADEND</t>
  </si>
  <si>
    <t>V45 - CATV AMPLIFIERS</t>
  </si>
  <si>
    <t>V44 - CATV DISTRIBUTION PASSIVES ELEMENTS</t>
  </si>
  <si>
    <t>V42 - INDIVIDUAL AND OUTDOOR SATELLITE ELEMENTS</t>
  </si>
  <si>
    <t>V38 - CLASS A HEADEND ACCESORIES</t>
  </si>
  <si>
    <t>V35 - DIGITAL TELEVISION</t>
  </si>
  <si>
    <t>V26 - MZ6 - SINGLE CHANNEL MODULAR AMP. HEADEND</t>
  </si>
  <si>
    <t>V22 - SZB - SINGLE CHANNEL MODULAR AMP. HEADEND</t>
  </si>
  <si>
    <t>V20 - PROGRAMMABLE AMPLIFICATION HEADENDS</t>
  </si>
  <si>
    <t>V12 - TERRESTRIAL ANTENNAS</t>
  </si>
  <si>
    <t>V11 - ELECTRICAL ACCESORIES</t>
  </si>
  <si>
    <t>V10 - WALL OUTLETS</t>
  </si>
  <si>
    <t>V09 - DISTRIBUTION PASSIVE ELEMENTS</t>
  </si>
  <si>
    <t>V07 - MAST-HEAD PASSIVES</t>
  </si>
  <si>
    <t>V06 - BROADBAND AMPLIFIERS</t>
  </si>
  <si>
    <t>V05 - MULTIBAND PREAMPLIFIERS</t>
  </si>
  <si>
    <t>V04 - SHIELDED MAST-HEAD AMPLIFIERS SBA</t>
  </si>
  <si>
    <t>V03 - SELECTIVE MAST-HEAD AMPLIFIERS</t>
  </si>
  <si>
    <t>Family</t>
  </si>
  <si>
    <t>Purchasing multiple</t>
  </si>
  <si>
    <t>Reference</t>
  </si>
  <si>
    <t>EAN code</t>
  </si>
  <si>
    <t>Weight</t>
  </si>
  <si>
    <t>NBS-804-C69</t>
  </si>
  <si>
    <t>NBS-804-C69 AMP 4 IN TV</t>
  </si>
  <si>
    <t>NBS-804-C60</t>
  </si>
  <si>
    <t>NBS-804-C60 AMP 4 IN TV</t>
  </si>
  <si>
    <t>NBS-804-C48</t>
  </si>
  <si>
    <t>NBS-804-C48 AMP 4 IN TV</t>
  </si>
  <si>
    <t>NBS-895-C69</t>
  </si>
  <si>
    <t>NBS-895-C69 AMP 4 TV+1 SAT</t>
  </si>
  <si>
    <t xml:space="preserve">NBS-895-C60 </t>
  </si>
  <si>
    <t>NBS-895-C60 AMP 4 TV+1 SAT</t>
  </si>
  <si>
    <t>NBS-895-C48</t>
  </si>
  <si>
    <t>NBS-895-C48 AMP 4 TV+1 SAT</t>
  </si>
  <si>
    <t>NBS-801-C69</t>
  </si>
  <si>
    <t>NBS-801-C60</t>
  </si>
  <si>
    <t>NBS-801-C48</t>
  </si>
  <si>
    <t>NBS-695-C69</t>
  </si>
  <si>
    <t>NBS-695-C69 AMP 4 TV+1 SAT</t>
  </si>
  <si>
    <t>NBS-695-C60</t>
  </si>
  <si>
    <t>NBS-695-C60 AMP 4 TV+1 SAT</t>
  </si>
  <si>
    <t xml:space="preserve">NBS-695-C48 </t>
  </si>
  <si>
    <t>NBS-695-C48 AMP 4 TV+1 SAT</t>
  </si>
  <si>
    <t>NBS-604-C69</t>
  </si>
  <si>
    <t>NBS-604-C69 AMP 4 IN TV</t>
  </si>
  <si>
    <t>NBS-604-C60</t>
  </si>
  <si>
    <t>NBS-604-C60 AMP 4 IN TV</t>
  </si>
  <si>
    <t xml:space="preserve">NBS-604-C48 </t>
  </si>
  <si>
    <t>NBS-604-C48 AMP 4 IN TV</t>
  </si>
  <si>
    <t>NBS-801-C69 AMP: 45-862 MHz 1 in, 1 out - tilt διόρθωσης καμπύλης</t>
  </si>
  <si>
    <t>NBS-801-C60 AMP: 45-790 MHz 1 in, 1 out - tilt διόρθωσης καμπύλης</t>
  </si>
  <si>
    <t>NBS-801-C48 AMP: 45-694 MHz 1 in, 1 out - tilt διόρθωσης καμπύλης</t>
  </si>
  <si>
    <t>1 TERR / SAT / VR INPUT;  1 OUTPUT + return path 5-30 MHz</t>
  </si>
  <si>
    <t>1 TERR / SAT / VR INPUT;  2 OUTPUTS + return path 5-30 MHz</t>
  </si>
  <si>
    <t>1 TERR / SAT / VR INPUT;  4 OUTPUTS + return path 5-30 MHz</t>
  </si>
  <si>
    <t xml:space="preserve"> Ángel Iglesias, S.A.  Paseo Miramón, 170 - 20.009 San Sebastián (Spain) - CIF:A-20036018</t>
  </si>
  <si>
    <t xml:space="preserve">  www.ikusi.com - television@ikusi.com - T +34 943 44 88 00 - F +34 943 44 88 11</t>
  </si>
  <si>
    <t>Proforma invoice</t>
  </si>
  <si>
    <t>Client Code:</t>
  </si>
  <si>
    <t>Cliente Name:</t>
  </si>
  <si>
    <t>Prepared by:</t>
  </si>
  <si>
    <t>Date:</t>
  </si>
  <si>
    <t>QUATRO-GTU-MKII</t>
  </si>
  <si>
    <t>Quattro + TDT receiver Plastic</t>
  </si>
  <si>
    <t>Subtotal (€)</t>
  </si>
  <si>
    <t>VAT not included</t>
  </si>
  <si>
    <t>Payment:</t>
  </si>
  <si>
    <t>Offer valid until:</t>
  </si>
  <si>
    <t>Comments</t>
  </si>
  <si>
    <t>QTY</t>
  </si>
  <si>
    <t>List Price (€)</t>
  </si>
  <si>
    <t>Discount</t>
  </si>
  <si>
    <t>Subtotal net price (€)</t>
  </si>
  <si>
    <t>LIST PRICE (€)</t>
  </si>
  <si>
    <t xml:space="preserve">Individual Outlet. DC Passing SAT output TV/RD-SAT IF </t>
  </si>
  <si>
    <t>Individual Outlet</t>
  </si>
  <si>
    <t>TOTAL NET PRICE (€)</t>
  </si>
  <si>
    <t>List Price EUR (€)</t>
  </si>
  <si>
    <t xml:space="preserve">MSS-0908 </t>
  </si>
  <si>
    <t xml:space="preserve">MSS-1316 </t>
  </si>
  <si>
    <t>MSS-1312</t>
  </si>
  <si>
    <t xml:space="preserve">MSS-1308 </t>
  </si>
  <si>
    <t>MSS-0916</t>
  </si>
  <si>
    <t xml:space="preserve">MSS-1326 </t>
  </si>
  <si>
    <t xml:space="preserve">MSS-1332 </t>
  </si>
  <si>
    <t xml:space="preserve">MSC-0512-10 </t>
  </si>
  <si>
    <t xml:space="preserve">MSC-0920-17 </t>
  </si>
  <si>
    <t>TAE1125</t>
  </si>
  <si>
    <t>TAE1118</t>
  </si>
  <si>
    <t>TAE1120</t>
  </si>
  <si>
    <t>19" - 6 U Rack Frame 7 modules</t>
  </si>
  <si>
    <t xml:space="preserve">MHD-202 </t>
  </si>
  <si>
    <t>Line extender (RW 5-55Mhz).G=35dB 230-240 V 124dBµ</t>
  </si>
  <si>
    <t>Line extender (RW 5-55Mhz).G=35 dB 230-240 V 120dBµ</t>
  </si>
  <si>
    <t>Line extender (RW 5-55Mhz).G=35dB 230-240 V 118 dBµ</t>
  </si>
  <si>
    <t xml:space="preserve">MHD-201 </t>
  </si>
  <si>
    <t>TERRESTRIAL CHANNEL TRANSCODER</t>
  </si>
  <si>
    <t>HTL-TT2</t>
  </si>
  <si>
    <t>BII-FM BAND ANTENNAS</t>
  </si>
  <si>
    <t>BAND III - DIGITAL RADIO ANTENNA</t>
  </si>
  <si>
    <t>FLASHD LTE c58. UHF TV antenna, Ch 21-58 (470-774 MHz). G=17 dB. Green</t>
  </si>
  <si>
    <t xml:space="preserve">FLASHD LTE c60.  UHF TV antenna, Ch 21-60 (470-790 MHz). G=17 dB. Green </t>
  </si>
  <si>
    <t xml:space="preserve">FLASHD LTE c48. UHF TV antenna, Ch 21-48 (470-694 MHz). G=17 dB. Green </t>
  </si>
  <si>
    <t>UHF TV antenna. Ch 21-69 (470-862 MHz). G=17,5 dB. Green</t>
  </si>
  <si>
    <t>UHF TV Compact antenna. Ch 21-69 (470-862 MHz). G=13 dB. Green</t>
  </si>
  <si>
    <t>FLASHD series Antennas</t>
  </si>
  <si>
    <t xml:space="preserve">Wind set. Steelwire 25m, accessories cable tie for masts Ø 30-35 mm </t>
  </si>
  <si>
    <t xml:space="preserve">GME-200 </t>
  </si>
  <si>
    <t xml:space="preserve">Wall support bracket, length 40 mm for Ø 45 mm masts </t>
  </si>
  <si>
    <t>Wall bracket with 4-bolt plate and polyethylene cap</t>
  </si>
  <si>
    <t>Wall-srewing clamp, length 40 cm for Ø 45 mm masts</t>
  </si>
  <si>
    <t xml:space="preserve">BBT-100 </t>
  </si>
  <si>
    <t xml:space="preserve">Tiltable ridge-tale base for 30-35 mm Ø </t>
  </si>
  <si>
    <t>Wall-fixing “U” type for satellite dishes antennas</t>
  </si>
  <si>
    <t xml:space="preserve">SPA-240 </t>
  </si>
  <si>
    <t>FM antenna.  F= 88-108 MHz. G=1 dB</t>
  </si>
  <si>
    <t>MASTS AND PYLONS</t>
  </si>
  <si>
    <t>MAS-300</t>
  </si>
  <si>
    <t xml:space="preserve">Plug-in mast 3m length x 40mm Ø. Thickness 1,5 mm. Zinced steel </t>
  </si>
  <si>
    <t>MAS-250</t>
  </si>
  <si>
    <t>Plug-in mast 2,5m lenght x 35mm Ø. Thickness 1,5 mm. Zinced steel</t>
  </si>
  <si>
    <t>TOR-250</t>
  </si>
  <si>
    <t>TOR-150</t>
  </si>
  <si>
    <t>BTA-225</t>
  </si>
  <si>
    <t>BFT-100</t>
  </si>
  <si>
    <t>Trestle-tower or upper section 2,5m. Adapted  for ref.1941</t>
  </si>
  <si>
    <t>Trestle-tower or upper section 1,5m. Adapted  for ref.1941</t>
  </si>
  <si>
    <t>Screwed, triangular fixed base 225 mm</t>
  </si>
  <si>
    <t xml:space="preserve">SATELLITE RECEPTION </t>
  </si>
  <si>
    <t>Satellite dishes-offset type. RPA series</t>
  </si>
  <si>
    <t>RPA-120</t>
  </si>
  <si>
    <t>PARABOLIC ANTENNAS</t>
  </si>
  <si>
    <t xml:space="preserve">LNBs OFFSET </t>
  </si>
  <si>
    <t>LNB. Universal 1 output. G=58 dB</t>
  </si>
  <si>
    <t>LNB Twin 2 outputs G=58dB</t>
  </si>
  <si>
    <t>UEU-421K</t>
  </si>
  <si>
    <t>LNB Quattro. 4 output G=58dB</t>
  </si>
  <si>
    <t>LNB Quad. 4 outputs G=58dB</t>
  </si>
  <si>
    <t>SBA series</t>
  </si>
  <si>
    <t xml:space="preserve">1 UHF INPUT </t>
  </si>
  <si>
    <t>SBA101-C69</t>
  </si>
  <si>
    <t>2 UHF-UHF (470-862 MHz) inputs. G=36 dB</t>
  </si>
  <si>
    <t>SBA101-C60</t>
  </si>
  <si>
    <t>2 UHF-UHF (470-790 MHz) inputs. G=36 dB 1st dividend</t>
  </si>
  <si>
    <t>SBA101-C48</t>
  </si>
  <si>
    <t>2 UHF-UHF (470-694 MHz) inputs. G=36 dB 2nd dividend</t>
  </si>
  <si>
    <t>SBA102-C69</t>
  </si>
  <si>
    <t>2 UHF-BI / DAB / BIII (470-862 MHz) inputs. UHF (25dB)-BI/ DAB/ BIII(-1dB)</t>
  </si>
  <si>
    <t>SBA102-C60</t>
  </si>
  <si>
    <t>2 UHF-BI / DAB / BIII  (470-790 MHz) inputs. UHF (25dB)-BI/ DAB/ BIII(-1dB). 1st divid</t>
  </si>
  <si>
    <t>2 UHF-BI / DAB / BIII  (470-694 MHz) inputs. UHF (25dB)-BI/ DAB/ BIII(-1dB). 2nd divid</t>
  </si>
  <si>
    <t>SBA102-C48</t>
  </si>
  <si>
    <t>SBA190-C69</t>
  </si>
  <si>
    <t>2 UHF-SAT (470-862 MHz) inputs. UHF (35dB)-SAT(-2dB)</t>
  </si>
  <si>
    <t>SBA190-C60</t>
  </si>
  <si>
    <t>2 UHF-SAT (470-790 MHz) inputs. UHF (35dB)-SAT(-2dB). 1st divid</t>
  </si>
  <si>
    <t>SBA190-C48</t>
  </si>
  <si>
    <t>2 UHF-SAT (470-694 MHz) inputs. UHF (35dB)-SAT(-2dB). 2nd divid</t>
  </si>
  <si>
    <t>Power supply for mast amplifier. APB series</t>
  </si>
  <si>
    <t>APB-112-M</t>
  </si>
  <si>
    <t>APB-224-M</t>
  </si>
  <si>
    <t>Power supply "micro" size</t>
  </si>
  <si>
    <t>IF-Sat Combiner/Amplifier</t>
  </si>
  <si>
    <t>ACCESSORIES</t>
  </si>
  <si>
    <t>BAS-913</t>
  </si>
  <si>
    <t>Base Plate for 3 modules//SZB</t>
  </si>
  <si>
    <t>Housing for Base Plate for 9 modules//SZB (420X346X180MM)</t>
  </si>
  <si>
    <t xml:space="preserve">ZPLUG BRIDGE F-F ( 45,3) </t>
  </si>
  <si>
    <t>MAW-300</t>
  </si>
  <si>
    <t>DVB-S/S2 to DVB-T Transmodulator.C.I.</t>
  </si>
  <si>
    <t>DVB-S/S2 to DVB-T Transmodulator</t>
  </si>
  <si>
    <t>ClassA HD MODULATORS</t>
  </si>
  <si>
    <t xml:space="preserve">Audio / Video to DVB-T/ DVB-C and IP Digital modulator </t>
  </si>
  <si>
    <t xml:space="preserve">Inputs (2x) HDMI and USB Video player </t>
  </si>
  <si>
    <t>CHANNEL PROCESSOR TERRESTRIAL</t>
  </si>
  <si>
    <t>DVB-T/T2,, DVB-C,,B/G,,D/K,,I,,L</t>
  </si>
  <si>
    <t>DVB-T  to  DVB-T Regenerator</t>
  </si>
  <si>
    <t xml:space="preserve"> POWER SUPPLY</t>
  </si>
  <si>
    <t xml:space="preserve">IF-IF CONVERTER </t>
  </si>
  <si>
    <t>MULTIPLEXOR</t>
  </si>
  <si>
    <t>POWER AMPLIFIERS</t>
  </si>
  <si>
    <t>ClassA Headend ADVANCED</t>
  </si>
  <si>
    <t>TV DIGITAL. Digital-to-Analogue Transmodulation Process DVB-S → AM</t>
  </si>
  <si>
    <t>MODULATORS  A/V→ AM</t>
  </si>
  <si>
    <t>ClassA module Accesories</t>
  </si>
  <si>
    <t>RF TRANSMITTERS</t>
  </si>
  <si>
    <t>UHF Power Amplifier</t>
  </si>
  <si>
    <t>UHF Amplifier 2x110dBµVolt</t>
  </si>
  <si>
    <t>QRA-110</t>
  </si>
  <si>
    <t>Echo canceller, channel  processor and pre-stage</t>
  </si>
  <si>
    <t>EAS-102</t>
  </si>
  <si>
    <t>UHF Outdoor Splitter. Special Tx</t>
  </si>
  <si>
    <t>UHF Transmitter Antenna.Radome made of HIPS</t>
  </si>
  <si>
    <t>TRANSMODULATOR TRANSCODER</t>
  </si>
  <si>
    <t>HTL-TRX</t>
  </si>
  <si>
    <t xml:space="preserve">TRANSMODULATOR </t>
  </si>
  <si>
    <t>HTL-STC</t>
  </si>
  <si>
    <t>Base Plate capacity 9 modules. Dimesions:563x257x24mm</t>
  </si>
  <si>
    <t>Base Plate capacity 7 modules. Dimesions:441x257x24mm</t>
  </si>
  <si>
    <t>Housing for BAS-700. Dimesions:430x341x258mm</t>
  </si>
  <si>
    <t>ClassA fixing Accesories</t>
  </si>
  <si>
    <t xml:space="preserve">19” RACK CABINETS </t>
  </si>
  <si>
    <t>Panel height 12 Units</t>
  </si>
  <si>
    <t xml:space="preserve">ARE-320 </t>
  </si>
  <si>
    <t>Panel height 32 Units</t>
  </si>
  <si>
    <t>Panel height 22 Units</t>
  </si>
  <si>
    <t>ARE-420</t>
  </si>
  <si>
    <t>Panel height 42 Units</t>
  </si>
  <si>
    <t>Ikusi Flow</t>
  </si>
  <si>
    <t>Indoor tap-offs. UDM series</t>
  </si>
  <si>
    <t xml:space="preserve">1 OUTPUT </t>
  </si>
  <si>
    <t>UDM-110</t>
  </si>
  <si>
    <t>1-Way shielded tap-off (10dB)(2400 MHz)</t>
  </si>
  <si>
    <t>UDM-115</t>
  </si>
  <si>
    <t>1-Way shielded tap-off (15dB)(2400 MHz)</t>
  </si>
  <si>
    <t>UDM-120</t>
  </si>
  <si>
    <t>1-Way shielded tap-off (20dB)(2400 MHz)</t>
  </si>
  <si>
    <t>UDM-125</t>
  </si>
  <si>
    <t>1-Way shielded tap-off (25dB)(2400 MHz)</t>
  </si>
  <si>
    <t xml:space="preserve">2 OUTPUTS </t>
  </si>
  <si>
    <t xml:space="preserve">4 OUTPUTS </t>
  </si>
  <si>
    <t>UDM-210</t>
  </si>
  <si>
    <t>2-Way shielded tap-off (10dB)(2400 MHz)</t>
  </si>
  <si>
    <t>UDM-215</t>
  </si>
  <si>
    <t>2-Way shielded tap-off (15dB)(2400 MHz)</t>
  </si>
  <si>
    <t>UDM-220</t>
  </si>
  <si>
    <t>2-Way shielded tap-off (20dB)(2400 MHz)</t>
  </si>
  <si>
    <t>UDM-225</t>
  </si>
  <si>
    <t>2-Way shielded tap-off (25dB)(2400 MHz)</t>
  </si>
  <si>
    <t>UDM-410</t>
  </si>
  <si>
    <t>4-Way shielded tap-off (10dB)(2400 MHz)</t>
  </si>
  <si>
    <t>UDM-415</t>
  </si>
  <si>
    <t>4-Way shielded tap-off (15dB)(2400 MHz)</t>
  </si>
  <si>
    <t>UDM-420</t>
  </si>
  <si>
    <t>4-Way shielded tap-off (20dB)(2400 MHz)</t>
  </si>
  <si>
    <t>UDM-425</t>
  </si>
  <si>
    <t>4-Way shielded tap-off (25dB)(2400 MHz)</t>
  </si>
  <si>
    <t xml:space="preserve">6 OUTPUTS </t>
  </si>
  <si>
    <t>UDM-615</t>
  </si>
  <si>
    <t>6-Way shielded tap-off (10dB)(2400 MHz)</t>
  </si>
  <si>
    <t>UDM-620</t>
  </si>
  <si>
    <t>6-Way shielded tap-off (20dB)(2400 MHz)</t>
  </si>
  <si>
    <t>UDM-625</t>
  </si>
  <si>
    <t>6-Way shielded tap-off (25dB)(2400 MHz)</t>
  </si>
  <si>
    <t xml:space="preserve">8 OUTPUTS </t>
  </si>
  <si>
    <t>UDM-815</t>
  </si>
  <si>
    <t>8-Way shielded tap-off (16dB)(2400 MHz)</t>
  </si>
  <si>
    <t>UDM-820</t>
  </si>
  <si>
    <t>8-Way shielded tap-off (20dB)(2400 MHz)</t>
  </si>
  <si>
    <t>UDM-825</t>
  </si>
  <si>
    <t>8-Way shielded tap-off (25dB)(2400 MHz)</t>
  </si>
  <si>
    <t>Indoor Splitters. UDF series</t>
  </si>
  <si>
    <t>UDF-205</t>
  </si>
  <si>
    <t>2-Way splitter (2400 MHz). Power Passing in all ports</t>
  </si>
  <si>
    <t>UDF-307</t>
  </si>
  <si>
    <t>3-Way splitter (2400 MHz). Power Passing in all ports</t>
  </si>
  <si>
    <t>UDF-408</t>
  </si>
  <si>
    <t>4-Way splitter (2400 MHz). Power Passing in all ports</t>
  </si>
  <si>
    <t>UDF-612</t>
  </si>
  <si>
    <t>6-Way splitter (2400 MHz). Power Passing in all ports</t>
  </si>
  <si>
    <t>UDF-813</t>
  </si>
  <si>
    <t>8-Way splitter (2400 MHz). Power Passing in all ports</t>
  </si>
  <si>
    <t>Ikusi Flow  IPTV HEADENDS</t>
  </si>
  <si>
    <t xml:space="preserve">DVB-T/T2 ; DVB-C ; DVB-S/S2 inputs to DVB-T/DVB-C and IPTV output </t>
  </si>
  <si>
    <t>2- Way splitter (2400 MHz)</t>
  </si>
  <si>
    <t>3- Way splitter (2400 MHz)</t>
  </si>
  <si>
    <t>4- Way splitter (2400 MHz)</t>
  </si>
  <si>
    <t>5- Way splitter (2400 MHz)</t>
  </si>
  <si>
    <t>6- Way splitter (2400 MHz)</t>
  </si>
  <si>
    <t>TV-IF combiner</t>
  </si>
  <si>
    <t>RTV-2xIF Combiner</t>
  </si>
  <si>
    <t xml:space="preserve">User access point </t>
  </si>
  <si>
    <t>MULTISWITCHES</t>
  </si>
  <si>
    <t>Stand alone Multiswitches. MSS series</t>
  </si>
  <si>
    <t>5 INPUTS (1 SAT + 1 TERR)</t>
  </si>
  <si>
    <t>Stand alone multiswitch. 5x 4 outputs</t>
  </si>
  <si>
    <t>MSS-0508</t>
  </si>
  <si>
    <t>MSS-0524</t>
  </si>
  <si>
    <t>Mast amplifier + power supply kits</t>
  </si>
  <si>
    <t>MSS-0532</t>
  </si>
  <si>
    <t>9 INPUTS (2 SAT + 1 TERR)</t>
  </si>
  <si>
    <t>MSS-0904</t>
  </si>
  <si>
    <t>Stand alone multiswitch. 9x 8 outputs</t>
  </si>
  <si>
    <t>MSS-0912</t>
  </si>
  <si>
    <t>Stand alone multiswitch. 9x 12 outputs</t>
  </si>
  <si>
    <t>Stand alone multiswitch. 9x 16 outputs</t>
  </si>
  <si>
    <t xml:space="preserve">MSS-0920 </t>
  </si>
  <si>
    <t>Stand alone multiswitch. 9x 20 outputs</t>
  </si>
  <si>
    <t>MSS-0926</t>
  </si>
  <si>
    <t>MSS-0932</t>
  </si>
  <si>
    <t>13 INPUTS (3 SAT + 1 TERR)</t>
  </si>
  <si>
    <t xml:space="preserve">MSS-1304 </t>
  </si>
  <si>
    <t>Stand alone multiswitch. 13x 4 outputs</t>
  </si>
  <si>
    <t>Stand alone multiswitch. 13x 8 outputs</t>
  </si>
  <si>
    <t>Stand alone multiswitch. 13x 12 outputs</t>
  </si>
  <si>
    <t>Stand alone multiswitch. 13x 16 outputs</t>
  </si>
  <si>
    <t>MSS-1320</t>
  </si>
  <si>
    <t>Stand alone multiswitch. 13x 20 outputs</t>
  </si>
  <si>
    <t>Stand alone multiswitch. 13x 26 outputs</t>
  </si>
  <si>
    <t>Stand alone multiswitch. 13x 32 outputs</t>
  </si>
  <si>
    <t>17 INPUTS (4 SAT + 1 TERR)</t>
  </si>
  <si>
    <t>MSS-1708</t>
  </si>
  <si>
    <t xml:space="preserve">MSS-1712 </t>
  </si>
  <si>
    <t>Stand alone multiswitch. 17x 12 outputs</t>
  </si>
  <si>
    <t xml:space="preserve">MSS-1716 </t>
  </si>
  <si>
    <t>Stand alone multiswitch. 17x 16 outputs</t>
  </si>
  <si>
    <t>Stand alone multiswitch. 17x 20 outputs</t>
  </si>
  <si>
    <t xml:space="preserve">MSS-1726 </t>
  </si>
  <si>
    <t>Stand alone multiswitch. 17x 26 outputs</t>
  </si>
  <si>
    <t>MSS-1732</t>
  </si>
  <si>
    <t xml:space="preserve">5 INPUTS (1 SAT+ 1 TERR) </t>
  </si>
  <si>
    <t>Cascadable multiswitches. MSC series</t>
  </si>
  <si>
    <t>DAB-031</t>
  </si>
  <si>
    <t>Digital radio antenna F= 174-240 MHz. G=2 dB</t>
  </si>
  <si>
    <t xml:space="preserve">MSC-0504-05 </t>
  </si>
  <si>
    <t>Cascadable multiswitch. 5x 4 outputs. 5 dB attenuation</t>
  </si>
  <si>
    <t xml:space="preserve">MSC-0504-10 </t>
  </si>
  <si>
    <t xml:space="preserve">Τα προσφερόμενα είναι προϊόντα προηγμένης τεχνολογίας, εργονομικά κατασκευασμένα.
Στη περίπτωση που παρουσιαστεί κάποιο πρόβλημα φροντίζουμε να εξασφαλιστεί ο ταχύς εντοπισμός του και η αποκατάσταση της ομαλής λειτουργίας τους.                            
</t>
  </si>
  <si>
    <t>Cascadable multiswitch. 5x 4 outputs. 10 dB attenuation</t>
  </si>
  <si>
    <t>MSC-0508-05</t>
  </si>
  <si>
    <t xml:space="preserve">MSC-0508-10 </t>
  </si>
  <si>
    <t>Cascadable multiswitch. 5x 8 outputs. 10 dB attenuation</t>
  </si>
  <si>
    <t xml:space="preserve">MSC-0512-05 </t>
  </si>
  <si>
    <t>Cascadable multiswitch. 5x 12 outputs. 5 dB attenuation</t>
  </si>
  <si>
    <t>Cascadable multiswitch. 5x 12 outputs. 10 dB attenuation</t>
  </si>
  <si>
    <t xml:space="preserve">MSC-0516-05 </t>
  </si>
  <si>
    <t>Cascadable multiswitch. 5x 16 outputs. 5 dB attenuation</t>
  </si>
  <si>
    <t xml:space="preserve">MSC-0516-10 </t>
  </si>
  <si>
    <t>Cascadable multiswitch. 5x 16 outputs. 10 dB attenuation</t>
  </si>
  <si>
    <t xml:space="preserve">9 INPUTS (2 SAT+ 1 TERR) </t>
  </si>
  <si>
    <t xml:space="preserve">17 INPUTS (4 SAT+ 1 TERR) </t>
  </si>
  <si>
    <t xml:space="preserve">MSC-0906-10 </t>
  </si>
  <si>
    <t>Cascadable multiswitch. 9x 6 outputs. 10 dB attenuation</t>
  </si>
  <si>
    <t>Cascadable multiswitch. 9x 6 outputs. 15 dB attenuation</t>
  </si>
  <si>
    <t>Cascadable multiswitch. 9x 10 outputs. 10 dB attenuation</t>
  </si>
  <si>
    <t xml:space="preserve">MSC-0910-15 </t>
  </si>
  <si>
    <t>Cascadable multiswitch. 9x 10 outputs. 15 dB attenuation</t>
  </si>
  <si>
    <t>Cascadable multiswitch. 9x 16 outputs. 12 dB attenuation</t>
  </si>
  <si>
    <t>Cascadable multiswitch. 9x 16 outputs. 17 dB attenuation</t>
  </si>
  <si>
    <t xml:space="preserve">MSC-0920-12 </t>
  </si>
  <si>
    <t>Cascadable multiswitch. 9x 20 outputs. 12 dB attenuation</t>
  </si>
  <si>
    <t>Cascadable multiswitch. 9x 20 outputs. 17 dB attenuation</t>
  </si>
  <si>
    <t xml:space="preserve">13 INPUTS (3 SAT+ 1 TERR) </t>
  </si>
  <si>
    <t xml:space="preserve">MSC-1306-10 </t>
  </si>
  <si>
    <t>Cascadable multiswitch. 13x 6 outputs. 10 dB attenuation</t>
  </si>
  <si>
    <t>Εργασίες τοποθέτησης &amp; ρύθμισης ενισχυτή &amp; πολυδιακοπτών.</t>
  </si>
  <si>
    <t xml:space="preserve">Τοποθέτηση πριζών και πιστοποίηση ολόκληρου του δικτύου. </t>
  </si>
  <si>
    <t>Σύνολο εργασιών</t>
  </si>
  <si>
    <t>-</t>
  </si>
  <si>
    <t xml:space="preserve">MSC-1306-15 </t>
  </si>
  <si>
    <t>Cascadable multiswitch. 13x 6 outputs. 15 dB attenuation</t>
  </si>
  <si>
    <t xml:space="preserve">MSC-1310-10 </t>
  </si>
  <si>
    <t>Cascadable multiswitch. 13x 10 outputs. 10 dB attenuation</t>
  </si>
  <si>
    <t xml:space="preserve">MSC-1310-15 </t>
  </si>
  <si>
    <t>Cascadable multiswitch. 13x 10 outputs. 15 dB attenuation</t>
  </si>
  <si>
    <t xml:space="preserve">MSC-1316-12 </t>
  </si>
  <si>
    <t>Cascadable multiswitch. 13x 16 outputs. 12 dB attenuation</t>
  </si>
  <si>
    <t xml:space="preserve">MSC-1316-17 </t>
  </si>
  <si>
    <t>Cascadable multiswitch. 13x 16 outputs. 17 dB attenuation</t>
  </si>
  <si>
    <t xml:space="preserve">MSC-1320-12 </t>
  </si>
  <si>
    <t>Cascadable multiswitch. 13x 20 outputs. 12 dB attenuation</t>
  </si>
  <si>
    <t xml:space="preserve">MSC-1320-17 </t>
  </si>
  <si>
    <t>Cascadable multiswitch. 13x 20 outputs. 17 dB attenuation</t>
  </si>
  <si>
    <t xml:space="preserve">MSC-1706-10 </t>
  </si>
  <si>
    <t>Cascadable multiswitch. 17x 6 outputs. 10 dB attenuation</t>
  </si>
  <si>
    <t xml:space="preserve">MSC-1706-15 </t>
  </si>
  <si>
    <t>Cascadable multiswitch. 17x 6 outputs. 15 dB attenuation</t>
  </si>
  <si>
    <t xml:space="preserve">MSC-1710-10 </t>
  </si>
  <si>
    <t>Cascadable multiswitch. 17x 10 outputs. 10 dB attenuation</t>
  </si>
  <si>
    <t xml:space="preserve">MSC-1710-15 </t>
  </si>
  <si>
    <t>Cascadable multiswitch. 17x 10 outputs. 15 dB attenuation</t>
  </si>
  <si>
    <t xml:space="preserve">MSC-1716-12 </t>
  </si>
  <si>
    <t>Cascadable multiswitch. 17x 16 outputs. 12 dB attenuation</t>
  </si>
  <si>
    <t xml:space="preserve">MSC-1716-17 </t>
  </si>
  <si>
    <t>Cascadable multiswitch. 17x 16 outputs. 17 dB attenuation</t>
  </si>
  <si>
    <t xml:space="preserve">MSC-1720-12 </t>
  </si>
  <si>
    <t>Cascadable multiswitch. 17x 20 outputs. 12 dB attenuation</t>
  </si>
  <si>
    <t xml:space="preserve">MSC-1720-17 </t>
  </si>
  <si>
    <t>Cascadable multiswitch. 17x 20 outputs. 17 dB attenuation</t>
  </si>
  <si>
    <t>Multiswitches. MSA series amplifiers</t>
  </si>
  <si>
    <t>MSA-005</t>
  </si>
  <si>
    <t>MSA-009</t>
  </si>
  <si>
    <t>MSA-013</t>
  </si>
  <si>
    <t xml:space="preserve">MSA-017 </t>
  </si>
  <si>
    <t>Multiswitches. UDA series splitters</t>
  </si>
  <si>
    <t>UDA-505</t>
  </si>
  <si>
    <t>UDA-500</t>
  </si>
  <si>
    <t>- Η προσφορά μας ισχύει και μας δεσμεύει για τριάντα (30) ημέρες. 
- Ο εκτιμώμενος χρόνος παράδοσης είναι 1-2 εβδομάδες.
- Τρόπος Πληρωμής: 50% προκαταβολή, εξόφληση με την παράδοση. Το ΦΠΑ καταβάλλεται με την έκδοση του τιμολογίου.</t>
  </si>
  <si>
    <t>λιαν. αξία προϊόντος</t>
  </si>
  <si>
    <t>divider 1-&gt;2, 50 Ohm</t>
  </si>
  <si>
    <t>divider 1-&gt;3, 50 Ohm</t>
  </si>
  <si>
    <t>divider 1-&gt;4, 50 Ohm</t>
  </si>
  <si>
    <t>divider 1-&gt;2 άνισης κατανομής (-6 db)</t>
  </si>
  <si>
    <t>DV-0200</t>
  </si>
  <si>
    <t>DV-0300</t>
  </si>
  <si>
    <t>DV-0400</t>
  </si>
  <si>
    <t>DV-0206</t>
  </si>
  <si>
    <t>PA-0012</t>
  </si>
  <si>
    <t>panel μεγάλου μεγέθους (100 cm), απολαβής 12 db</t>
  </si>
  <si>
    <t>PA-0009</t>
  </si>
  <si>
    <t>panel μικρού μεγέθους (50 cm), απολαβής 9 db</t>
  </si>
  <si>
    <t>IK-0518</t>
  </si>
  <si>
    <t>IK-2017</t>
  </si>
  <si>
    <t>UTP cables</t>
  </si>
  <si>
    <t>CT6-CUE</t>
  </si>
  <si>
    <t>CT6-CAE</t>
  </si>
  <si>
    <t>Copper - Copper CAT6 cable</t>
  </si>
  <si>
    <t>Copper - aluminum CAT6 cable</t>
  </si>
  <si>
    <t xml:space="preserve">ONE+ SAT </t>
  </si>
  <si>
    <t>ClassA HTI series HeadEnd (IPTV + RF)</t>
  </si>
  <si>
    <t>PSU-QUATRO</t>
  </si>
  <si>
    <t>ONE+</t>
  </si>
  <si>
    <t>CUC-440</t>
  </si>
  <si>
    <t>CUC-442</t>
  </si>
  <si>
    <t>CUC-444</t>
  </si>
  <si>
    <t>CUC-340</t>
  </si>
  <si>
    <t>CUA-340</t>
  </si>
  <si>
    <t>CUA-344</t>
  </si>
  <si>
    <t>CSL-444</t>
  </si>
  <si>
    <t>CUL-440</t>
  </si>
  <si>
    <t>CUL-443</t>
  </si>
  <si>
    <t>CSL-443</t>
  </si>
  <si>
    <t>CUC-347</t>
  </si>
  <si>
    <t>ARTU 008</t>
  </si>
  <si>
    <t>ARTU 081</t>
  </si>
  <si>
    <t>ARTU 068</t>
  </si>
  <si>
    <t>ARTU 088</t>
  </si>
  <si>
    <t>ARTU 980</t>
  </si>
  <si>
    <t>ARTU 981</t>
  </si>
  <si>
    <t>ARTU 982</t>
  </si>
  <si>
    <t>ARTU 983</t>
  </si>
  <si>
    <t>ARTU 111</t>
  </si>
  <si>
    <t>TV-RD</t>
  </si>
  <si>
    <t>TVSAT-TV SAT</t>
  </si>
  <si>
    <t>TV SAT</t>
  </si>
  <si>
    <t>PBT-480 coverplate TV-RD</t>
  </si>
  <si>
    <t>PBT-980 coverplate TV/SAT-TV/SAT</t>
  </si>
  <si>
    <t>PBT-990 coverplate TV/RD-SAT</t>
  </si>
  <si>
    <t>End outlet. TV+RD - SAT. DC Passing SAT output. Without coverplate</t>
  </si>
  <si>
    <t>ARTU068 socket SAT/TV PC IND 694MHZ</t>
  </si>
  <si>
    <t>ARTU088 socket SAT/TV PC IND 862MHZ</t>
  </si>
  <si>
    <t>ARTU981 socket SAT/TV PC 10 862MHZ</t>
  </si>
  <si>
    <t>ARTU982 socket SAT/TV PC 15 862MHZ</t>
  </si>
  <si>
    <t>ARTU983 socket SAT/TV PC 25 862MHZ</t>
  </si>
  <si>
    <t>ARTU111 socket TV/RD IND CATV 1GHZ</t>
  </si>
  <si>
    <t>ARTU980 final SAT/TV DC 862M</t>
  </si>
  <si>
    <t>ARTU081 final 3,5 RESIS. socket</t>
  </si>
  <si>
    <t>ARTU008 bridged outlet socket</t>
  </si>
  <si>
    <t xml:space="preserve">Switch mode + 12 VDC, 100mA. 1 ouput </t>
  </si>
  <si>
    <t xml:space="preserve">Switch mode + 24 VDC, 100mA. 2 ouputs </t>
  </si>
  <si>
    <t>Για την αποδοχή της προσφοράς
(ονομ/μο και υπογραφή υπευθύνου)</t>
  </si>
  <si>
    <r>
      <t xml:space="preserve">FLASHD </t>
    </r>
    <r>
      <rPr>
        <b/>
        <sz val="11"/>
        <color indexed="17"/>
        <rFont val="Calibri"/>
        <family val="2"/>
        <charset val="161"/>
      </rPr>
      <t>compact</t>
    </r>
    <r>
      <rPr>
        <sz val="11"/>
        <rFont val="Calibri"/>
        <family val="2"/>
        <charset val="161"/>
      </rPr>
      <t xml:space="preserve"> LTE UHF TV antenna. Ch 21-60 (470-790 MHz). G=13 dB. Green</t>
    </r>
  </si>
  <si>
    <r>
      <t>FLASHD</t>
    </r>
    <r>
      <rPr>
        <b/>
        <sz val="11"/>
        <color indexed="17"/>
        <rFont val="Calibri"/>
        <family val="2"/>
        <charset val="161"/>
      </rPr>
      <t xml:space="preserve"> nano</t>
    </r>
    <r>
      <rPr>
        <sz val="11"/>
        <rFont val="Calibri"/>
        <family val="2"/>
        <charset val="161"/>
      </rPr>
      <t xml:space="preserve"> LTE UHF TV antenna. Ch 21-60 (470-790 MHz). G=12 dB. Green</t>
    </r>
  </si>
  <si>
    <r>
      <t>ONE+ SAT: programmable mini HeadEnd: 
TV (</t>
    </r>
    <r>
      <rPr>
        <b/>
        <sz val="11"/>
        <color rgb="FFFF0000"/>
        <rFont val="Calibri"/>
        <family val="2"/>
        <charset val="161"/>
      </rPr>
      <t>131</t>
    </r>
    <r>
      <rPr>
        <sz val="11"/>
        <rFont val="Calibri"/>
        <family val="2"/>
        <charset val="161"/>
      </rPr>
      <t xml:space="preserve"> dBμV)+SAT (122 dBμV)</t>
    </r>
  </si>
  <si>
    <r>
      <t xml:space="preserve">Universal </t>
    </r>
    <r>
      <rPr>
        <b/>
        <sz val="11"/>
        <rFont val="Calibri"/>
        <family val="2"/>
        <charset val="161"/>
      </rPr>
      <t>twin</t>
    </r>
    <r>
      <rPr>
        <sz val="11"/>
        <rFont val="Calibri"/>
        <family val="2"/>
        <charset val="161"/>
      </rPr>
      <t xml:space="preserve"> inputs DVB-</t>
    </r>
    <r>
      <rPr>
        <b/>
        <sz val="11"/>
        <rFont val="Calibri"/>
        <family val="2"/>
        <charset val="161"/>
      </rPr>
      <t>T/T2</t>
    </r>
    <r>
      <rPr>
        <sz val="11"/>
        <rFont val="Calibri"/>
        <family val="2"/>
        <charset val="161"/>
      </rPr>
      <t xml:space="preserve"> ; DVB-</t>
    </r>
    <r>
      <rPr>
        <b/>
        <sz val="11"/>
        <rFont val="Calibri"/>
        <family val="2"/>
        <charset val="161"/>
      </rPr>
      <t>S/S2</t>
    </r>
    <r>
      <rPr>
        <sz val="11"/>
        <rFont val="Calibri"/>
        <family val="2"/>
        <charset val="161"/>
      </rPr>
      <t xml:space="preserve">  → DVB-T / DVB-C  </t>
    </r>
    <r>
      <rPr>
        <b/>
        <sz val="11"/>
        <rFont val="Calibri"/>
        <family val="2"/>
        <charset val="161"/>
      </rPr>
      <t>twin</t>
    </r>
    <r>
      <rPr>
        <sz val="11"/>
        <rFont val="Calibri"/>
        <family val="2"/>
        <charset val="161"/>
      </rPr>
      <t xml:space="preserve"> outputs</t>
    </r>
  </si>
  <si>
    <r>
      <t>ikusi</t>
    </r>
    <r>
      <rPr>
        <b/>
        <sz val="11"/>
        <rFont val="Calibri"/>
        <family val="2"/>
        <charset val="161"/>
      </rPr>
      <t>flow</t>
    </r>
  </si>
  <si>
    <r>
      <t xml:space="preserve"> 5 inputs (1 SAT + 1 TERR) </t>
    </r>
    <r>
      <rPr>
        <b/>
        <sz val="11"/>
        <rFont val="Calibri"/>
        <family val="2"/>
        <charset val="161"/>
      </rPr>
      <t>multi</t>
    </r>
    <r>
      <rPr>
        <sz val="11"/>
        <rFont val="Calibri"/>
        <family val="2"/>
        <charset val="161"/>
      </rPr>
      <t>splitter passive. 10 outputs</t>
    </r>
  </si>
  <si>
    <r>
      <t xml:space="preserve"> 5 inputs (1 SAT + 1 TERR) </t>
    </r>
    <r>
      <rPr>
        <b/>
        <sz val="11"/>
        <rFont val="Calibri"/>
        <family val="2"/>
        <charset val="161"/>
      </rPr>
      <t>multi</t>
    </r>
    <r>
      <rPr>
        <sz val="11"/>
        <rFont val="Calibri"/>
        <family val="2"/>
        <charset val="161"/>
      </rPr>
      <t>splitter active. 10 outputs</t>
    </r>
  </si>
  <si>
    <r>
      <t xml:space="preserve">FLASHD </t>
    </r>
    <r>
      <rPr>
        <b/>
        <sz val="11"/>
        <color indexed="17"/>
        <rFont val="Calibri"/>
        <family val="2"/>
        <charset val="161"/>
      </rPr>
      <t>compact</t>
    </r>
    <r>
      <rPr>
        <sz val="11"/>
        <rFont val="Calibri"/>
        <family val="2"/>
        <charset val="161"/>
      </rPr>
      <t xml:space="preserve"> LTE UHF TV antenna. Ch 21-48 (470-694 MHz). G=13 dB. Green</t>
    </r>
  </si>
  <si>
    <r>
      <t>FLASHD</t>
    </r>
    <r>
      <rPr>
        <b/>
        <sz val="11"/>
        <color indexed="17"/>
        <rFont val="Calibri"/>
        <family val="2"/>
        <charset val="161"/>
      </rPr>
      <t xml:space="preserve"> nano</t>
    </r>
    <r>
      <rPr>
        <sz val="11"/>
        <rFont val="Calibri"/>
        <family val="2"/>
        <charset val="161"/>
      </rPr>
      <t xml:space="preserve"> LTE UHF TV antenna. Ch 21-48 (470-694 MHz). G=12 dB. Green</t>
    </r>
  </si>
  <si>
    <t xml:space="preserve">HDTC-694V compact </t>
  </si>
  <si>
    <t>HDTN-694V nano</t>
  </si>
  <si>
    <t>HDTC790V compact</t>
  </si>
  <si>
    <t>HDTN790V nano</t>
  </si>
  <si>
    <t>Programmable amplification mini HeadEnds (With LTE filtre)</t>
  </si>
  <si>
    <r>
      <t>ONE</t>
    </r>
    <r>
      <rPr>
        <b/>
        <sz val="11"/>
        <color rgb="FFFF0000"/>
        <rFont val="Calibri"/>
        <family val="2"/>
        <charset val="161"/>
      </rPr>
      <t>+</t>
    </r>
    <r>
      <rPr>
        <b/>
        <sz val="11"/>
        <color indexed="21"/>
        <rFont val="Calibri"/>
        <family val="2"/>
        <charset val="161"/>
      </rPr>
      <t xml:space="preserve"> SERIES</t>
    </r>
  </si>
  <si>
    <t>σειρά NBS-895-Cxx</t>
  </si>
  <si>
    <t>σειρά NBS-804-Cxx</t>
  </si>
  <si>
    <t>σειρά NBS-801-Cxx</t>
  </si>
  <si>
    <t>σειρά NBS-695-Cxx</t>
  </si>
  <si>
    <t>σειρά NBS-604-Cxx</t>
  </si>
  <si>
    <r>
      <t>BI/FM-BIII/DAB-2XUHF-</t>
    </r>
    <r>
      <rPr>
        <sz val="11"/>
        <color rgb="FFFF0000"/>
        <rFont val="Calibri"/>
        <family val="2"/>
        <charset val="161"/>
      </rPr>
      <t>IF</t>
    </r>
    <r>
      <rPr>
        <sz val="11"/>
        <rFont val="Calibri"/>
        <family val="2"/>
        <charset val="161"/>
      </rPr>
      <t>(GAIN=42-42-45-45-40dB ) Output Level 118 dbμV</t>
    </r>
  </si>
  <si>
    <t>BI/FM-BIII/DAB-2XUHF(GAIN=42-42-45-45dB) Output Level 118 dbμV</t>
  </si>
  <si>
    <t>ενισχυτής γραμμής 45-xxx MHz. GAIN = 42 dB, Output Level 118 dbμV</t>
  </si>
  <si>
    <r>
      <t>BI/FM-BIII/DAB-2XUHF-</t>
    </r>
    <r>
      <rPr>
        <sz val="11"/>
        <color rgb="FFFF0000"/>
        <rFont val="Calibri"/>
        <family val="2"/>
        <charset val="161"/>
      </rPr>
      <t>IF</t>
    </r>
    <r>
      <rPr>
        <sz val="11"/>
        <rFont val="Calibri"/>
        <family val="2"/>
        <charset val="161"/>
      </rPr>
      <t>(GAIN=36-36-2x39-34dB) Output Level 112 dbμV</t>
    </r>
  </si>
  <si>
    <t>BI/FM-BIII/DAB-2XUHF(GAIN=36-36-2x39dB) Output Level 112 dbμV</t>
  </si>
  <si>
    <t>BI-FM-BIII/DAB-UHF ( G=31-31-31-33dB) Output Level 106 dbμV</t>
  </si>
  <si>
    <t>AFI-190</t>
  </si>
  <si>
    <t>SZB-214</t>
  </si>
  <si>
    <t>SZB-214 SWITCH POWER 24V-4,5A</t>
  </si>
  <si>
    <t>SZB+550</t>
  </si>
  <si>
    <t>SZB+550 UHF AGILE CH. AMPL 5G</t>
  </si>
  <si>
    <t>BAS-915</t>
  </si>
  <si>
    <t>BAS-915 BASE 5 UNITS (CONTACTS)</t>
  </si>
  <si>
    <t>PZL-017</t>
  </si>
  <si>
    <t>PZL-017 BAG 8 FLEXIBLE BRIDGES</t>
  </si>
  <si>
    <t>BI-FM-BIII/DAB-UHF (22 dB) 47-790 MHz 1st dividend</t>
  </si>
  <si>
    <t>CCT-125 (RG11)</t>
  </si>
  <si>
    <t>CSL-555 (RG11)</t>
  </si>
  <si>
    <t>CSL-134 (RG59)</t>
  </si>
  <si>
    <t>RG6. Cu-Al.PVC White.(18dB / 862MHz &amp; 29,8dB / 2150MHz)</t>
  </si>
  <si>
    <t>RG6. Alog free. Cu-Cu. PVC Black (16,6 dB/862 MHz &amp; 27,5 dB / 2150 MHz)</t>
  </si>
  <si>
    <t>RG6. Cu-Cu. PVC Black (16,6 dB/862 MHz &amp; 27,5 dB / 2150 MHz)</t>
  </si>
  <si>
    <t>RG6. Cu- Al Black PE (18 dB/ 862 MHz &amp; 29,8 dB / 2150 MHz)</t>
  </si>
  <si>
    <t>RG6. CUC-440 coaxial Cu/Cu PVC-W 100A</t>
  </si>
  <si>
    <t>RG6. CUC-442 coaxial Cu/Cu PVC-W 250A</t>
  </si>
  <si>
    <t>RG6. CUC-444 coaxial Cu/Cu PE-B 100A</t>
  </si>
  <si>
    <t>RG6. CUC-340 coaxial Cu/Cu PVC-W 100B</t>
  </si>
  <si>
    <t>RG6. CUA-340 coaxial Cu/CCA PVC-W 100B</t>
  </si>
  <si>
    <t>RG6. CUA-344 coaxial Cu/CCA PE-B 100B</t>
  </si>
  <si>
    <t>RG6. CUL-440 coaxial CU/AL PVC-W 100B</t>
  </si>
  <si>
    <t>RG6. CUL-443 coaxial CU/AL PVC-W300B</t>
  </si>
  <si>
    <t>RG6. CSL-443 coaxial CCS/Al PVC-W 300B</t>
  </si>
  <si>
    <t>RG6. CUC-347 coaxial Cu/Cu PVC-B 100B</t>
  </si>
  <si>
    <r>
      <rPr>
        <b/>
        <sz val="11"/>
        <color rgb="FF0070C0"/>
        <rFont val="Calibri"/>
        <family val="2"/>
        <charset val="161"/>
      </rPr>
      <t>RG</t>
    </r>
    <r>
      <rPr>
        <b/>
        <sz val="11"/>
        <color rgb="FFC00000"/>
        <rFont val="Calibri"/>
        <family val="2"/>
        <charset val="161"/>
      </rPr>
      <t>11</t>
    </r>
    <r>
      <rPr>
        <sz val="11"/>
        <rFont val="Calibri"/>
        <family val="2"/>
        <charset val="161"/>
      </rPr>
      <t>. Cu- Al Black PE (13,1 dB/ 862 MHz &amp; 27,5 dB / 2150 MHz)</t>
    </r>
  </si>
  <si>
    <r>
      <rPr>
        <b/>
        <sz val="11"/>
        <color rgb="FF0070C0"/>
        <rFont val="Calibri"/>
        <family val="2"/>
        <charset val="161"/>
      </rPr>
      <t>RG</t>
    </r>
    <r>
      <rPr>
        <b/>
        <sz val="11"/>
        <color rgb="FFC00000"/>
        <rFont val="Calibri"/>
        <family val="2"/>
        <charset val="161"/>
      </rPr>
      <t>11</t>
    </r>
    <r>
      <rPr>
        <sz val="11"/>
        <rFont val="Calibri"/>
        <family val="2"/>
        <charset val="161"/>
      </rPr>
      <t>. CSL-555 coaxial CCS/Al PVC-B 200A</t>
    </r>
  </si>
  <si>
    <r>
      <rPr>
        <b/>
        <sz val="11"/>
        <color rgb="FF0070C0"/>
        <rFont val="Calibri"/>
        <family val="2"/>
        <charset val="161"/>
      </rPr>
      <t>RG</t>
    </r>
    <r>
      <rPr>
        <b/>
        <sz val="11"/>
        <color rgb="FFC00000"/>
        <rFont val="Calibri"/>
        <family val="2"/>
        <charset val="161"/>
      </rPr>
      <t>59</t>
    </r>
    <r>
      <rPr>
        <b/>
        <sz val="11"/>
        <color rgb="FF0070C0"/>
        <rFont val="Calibri"/>
        <family val="2"/>
        <charset val="161"/>
      </rPr>
      <t>.</t>
    </r>
    <r>
      <rPr>
        <sz val="11"/>
        <rFont val="Calibri"/>
        <family val="2"/>
        <charset val="161"/>
      </rPr>
      <t xml:space="preserve"> CSL-134 coaxial CCS/Al PVC-W 100A</t>
    </r>
  </si>
  <si>
    <t>RDT-100</t>
  </si>
  <si>
    <t>DVB-T2 STB</t>
  </si>
  <si>
    <t>RDT-100 terrestrial recep HD - DVB-T2</t>
  </si>
  <si>
    <r>
      <t>Σημειώσεις</t>
    </r>
    <r>
      <rPr>
        <sz val="10"/>
        <rFont val="Calibri"/>
        <family val="2"/>
        <charset val="161"/>
      </rPr>
      <t xml:space="preserve">
- Στις πιο πάνω τιμές δεν περιλαμβάνετε ο εκαστοτε ΦΠΑ
- Στην προσφορά δεν περιλαμβάνονται τα μεταφορικά έξοδα.
- Πιθανές αλλαγές του σχεδιασμού και των υλικών θα αυξομειώσουν την τιμή αναλόγως της ποσότητας.</t>
    </r>
  </si>
  <si>
    <r>
      <t xml:space="preserve">Με εκτίμηση,
για την </t>
    </r>
    <r>
      <rPr>
        <b/>
        <sz val="11"/>
        <color rgb="FF008000"/>
        <rFont val="Calibri"/>
        <family val="2"/>
        <charset val="161"/>
      </rPr>
      <t>IKUSI Hellas</t>
    </r>
  </si>
  <si>
    <t>RG6. Cooper - plated steel. PVC white ( 6,8mm Ø. Al-Al. 18dB (862MHz) ; 29 dB (2150 MHz)</t>
  </si>
  <si>
    <t xml:space="preserve">AV - HDMI → DVB-T. Video inputs  CVBS, HDMI </t>
  </si>
  <si>
    <t>AV → AM. Home double side band stand alone modulator 45 - 862 MHz</t>
  </si>
  <si>
    <t xml:space="preserve">AV → DVB-T. Video inputs  CVBS, S-VIDEO, Y Pb Pr, RGB, USB, USB video player  </t>
  </si>
  <si>
    <t>AV → DVB-T. Video inputs 4 x CVBS</t>
  </si>
  <si>
    <t>Stand alone multiswitch. 17x 8 outputs</t>
  </si>
  <si>
    <t>Stand alone multiswitch. 17x 32 outputs</t>
  </si>
  <si>
    <t>Cascadable multiswitch. 5x 8 outputs. 5 dB attenuation</t>
  </si>
  <si>
    <t>Stand alone multiswitch. 9x 26 outputs</t>
  </si>
  <si>
    <t>Stand alone multiswitch. 9x 36 outputs</t>
  </si>
  <si>
    <t>SBA103-C60</t>
  </si>
  <si>
    <t>SBA103-C48</t>
  </si>
  <si>
    <t>1 UHF(470-790 MHz) input. G=34 dB 1st dividend</t>
  </si>
  <si>
    <t>JSBA103-C60</t>
  </si>
  <si>
    <t>JSBA103-C48</t>
  </si>
  <si>
    <t>CSL-449</t>
  </si>
  <si>
    <t>RG6. CSL-444 coaxial CCS/Al PVC-W 100A</t>
  </si>
  <si>
    <t>RG6. CSL-449 coaxial CCS/Al PVC-B 100A</t>
  </si>
  <si>
    <t>συμβατό με την ClassA USB 2.0 to Ethernet Adapter</t>
  </si>
  <si>
    <t>USB-2E</t>
  </si>
  <si>
    <t>ONE Compact</t>
  </si>
  <si>
    <r>
      <t xml:space="preserve">ONE+: programmable head-end: 65 db, </t>
    </r>
    <r>
      <rPr>
        <b/>
        <sz val="11"/>
        <color rgb="FFFF0000"/>
        <rFont val="Calibri"/>
        <family val="2"/>
        <charset val="161"/>
      </rPr>
      <t>131</t>
    </r>
    <r>
      <rPr>
        <sz val="11"/>
        <rFont val="Calibri"/>
        <family val="2"/>
        <charset val="161"/>
      </rPr>
      <t xml:space="preserve"> dBµV</t>
    </r>
  </si>
  <si>
    <t>Kit Amplifier SBA-103 - C60 + Power supply APB-224-M</t>
  </si>
  <si>
    <t>Kit Amplifier SBA-103 - C48 + Power supply APB-224-M</t>
  </si>
  <si>
    <r>
      <t xml:space="preserve">ONE Compact: programmable head-end: 55 db, </t>
    </r>
    <r>
      <rPr>
        <b/>
        <sz val="11"/>
        <color rgb="FFFF0000"/>
        <rFont val="Calibri"/>
        <family val="2"/>
        <charset val="161"/>
      </rPr>
      <t>125</t>
    </r>
    <r>
      <rPr>
        <sz val="11"/>
        <rFont val="Calibri"/>
        <family val="2"/>
        <charset val="161"/>
      </rPr>
      <t xml:space="preserve"> dBµV</t>
    </r>
  </si>
  <si>
    <t>DIFC-201</t>
  </si>
  <si>
    <t>DFC-410</t>
  </si>
  <si>
    <t>DFC-415</t>
  </si>
  <si>
    <t>DFC-420</t>
  </si>
  <si>
    <t>DFC-425</t>
  </si>
  <si>
    <t>2 way splitter for SCATV, F connector CATV. 1÷1000MHz.</t>
  </si>
  <si>
    <t>4 way tap-off,  10 dB. F connectors. CATV. 1÷1000MHz.</t>
  </si>
  <si>
    <t>4 way tap-off,  15 dB. F connectors. CATV. 1÷1000MHz.</t>
  </si>
  <si>
    <t>4 way tap-off,  20 dB. F connectors. CATV. 1÷1000MHz.</t>
  </si>
  <si>
    <t>4 way tap-off,  25 dB. F connectors. CATV. 1÷1000MHz.</t>
  </si>
  <si>
    <t>Indoor CATV taps and splitter 5-1000 MHz</t>
  </si>
  <si>
    <t>DAU-204</t>
  </si>
  <si>
    <t>DAU-307</t>
  </si>
  <si>
    <t>DAU-408</t>
  </si>
  <si>
    <t>DAU-510</t>
  </si>
  <si>
    <t>DAU-612</t>
  </si>
  <si>
    <t>DAU-813</t>
  </si>
  <si>
    <t>2 Way splitter with Clamp connection, 5-2400MHz</t>
  </si>
  <si>
    <t>3 Way splitter with Clamp connection, 5-2400MHz</t>
  </si>
  <si>
    <t>4 Way splitter with Clamp connection.  5-2400MHz</t>
  </si>
  <si>
    <t>5 Way splitter with Clamp connection, 5-2400MHz</t>
  </si>
  <si>
    <t>6 Way splitter with Clamp connection, 5-2400MHz</t>
  </si>
  <si>
    <t>8 Way splitter with Clamp connection, 5-2400MHz</t>
  </si>
  <si>
    <t>UDB-110</t>
  </si>
  <si>
    <t>UDB-115</t>
  </si>
  <si>
    <t>UDB-120</t>
  </si>
  <si>
    <t>UDB-210</t>
  </si>
  <si>
    <t>UDB-215</t>
  </si>
  <si>
    <t>UDB-220</t>
  </si>
  <si>
    <t>UDB-225</t>
  </si>
  <si>
    <t>UDB-410</t>
  </si>
  <si>
    <t>UDB-415</t>
  </si>
  <si>
    <t>UDB-420</t>
  </si>
  <si>
    <t>UDB-425</t>
  </si>
  <si>
    <t>UDB-615</t>
  </si>
  <si>
    <t>UDB-620</t>
  </si>
  <si>
    <t>UDB-625</t>
  </si>
  <si>
    <t>UDB-815</t>
  </si>
  <si>
    <t>UDB-820</t>
  </si>
  <si>
    <t>Indoor splitters fully schielded 5-2400 MHz</t>
  </si>
  <si>
    <t>Indoor taps fully shielded 5-2400 MHz</t>
  </si>
  <si>
    <t>2791</t>
  </si>
  <si>
    <t>2492</t>
  </si>
  <si>
    <t>2496</t>
  </si>
  <si>
    <t>2497</t>
  </si>
  <si>
    <t>2780</t>
  </si>
  <si>
    <t>2781</t>
  </si>
  <si>
    <t>2782</t>
  </si>
  <si>
    <t>2783</t>
  </si>
  <si>
    <t>2785</t>
  </si>
  <si>
    <t>2786</t>
  </si>
  <si>
    <t>2787</t>
  </si>
  <si>
    <t>2788</t>
  </si>
  <si>
    <t>2789</t>
  </si>
  <si>
    <t>2790</t>
  </si>
  <si>
    <t>CT6-CAD</t>
  </si>
  <si>
    <t>CT6-CUD</t>
  </si>
  <si>
    <t>CT6A-CUD</t>
  </si>
  <si>
    <t>CUC-640</t>
  </si>
  <si>
    <t>CUL-640</t>
  </si>
  <si>
    <t>CUC-644</t>
  </si>
  <si>
    <t>CUA-540</t>
  </si>
  <si>
    <t>CUA-544</t>
  </si>
  <si>
    <t>CSL-611</t>
  </si>
  <si>
    <t>CSL-640</t>
  </si>
  <si>
    <t>CSL-644</t>
  </si>
  <si>
    <t>CSL-659</t>
  </si>
  <si>
    <t>CUC-544</t>
  </si>
  <si>
    <t>CUC-540</t>
  </si>
  <si>
    <t xml:space="preserve">ATP200-C48 </t>
  </si>
  <si>
    <t>ch 48</t>
  </si>
  <si>
    <r>
      <t xml:space="preserve">Dca LSZH RG6. Att. 17,4dB (862MHz) 29,5dB (2150MHz) </t>
    </r>
    <r>
      <rPr>
        <sz val="11"/>
        <color rgb="FF000000"/>
        <rFont val="Calibri"/>
        <family val="2"/>
        <scheme val="minor"/>
      </rPr>
      <t>Ø6,8mm. White</t>
    </r>
  </si>
  <si>
    <t>Dca LSZH RG6. Att. 19dB (862MHz) 31dB (2150MHz) Ø6,8mm. White</t>
  </si>
  <si>
    <r>
      <t xml:space="preserve">Dca LSZH RG6. Att. 19dB (862MHz) 31,5dB (2150MHz) </t>
    </r>
    <r>
      <rPr>
        <sz val="11"/>
        <color rgb="FF000000"/>
        <rFont val="Calibri"/>
        <family val="2"/>
        <scheme val="minor"/>
      </rPr>
      <t>Ø6,8mm. White</t>
    </r>
  </si>
  <si>
    <r>
      <t xml:space="preserve">Dca LSZH RG6. Att.19dB (862MHz) 31,5dB (2150MHz) </t>
    </r>
    <r>
      <rPr>
        <sz val="11"/>
        <color rgb="FF000000"/>
        <rFont val="Calibri"/>
        <family val="2"/>
        <scheme val="minor"/>
      </rPr>
      <t xml:space="preserve">Ø6,8mm. </t>
    </r>
    <r>
      <rPr>
        <b/>
        <sz val="11"/>
        <color rgb="FF000000"/>
        <rFont val="Calibri"/>
        <family val="2"/>
        <charset val="161"/>
        <scheme val="minor"/>
      </rPr>
      <t>Black</t>
    </r>
  </si>
  <si>
    <r>
      <t xml:space="preserve">Dca LSZH RG6. Att.18,3dB (862MHz) 31,5dB (2150MHz) </t>
    </r>
    <r>
      <rPr>
        <sz val="11"/>
        <color rgb="FF000000"/>
        <rFont val="Calibri"/>
        <family val="2"/>
        <scheme val="minor"/>
      </rPr>
      <t>Ø6,8mm. White</t>
    </r>
  </si>
  <si>
    <r>
      <t xml:space="preserve">Dca LSZH RG6. Att. 17,4dB (862MHz) 29,5dB (2150MHz) </t>
    </r>
    <r>
      <rPr>
        <sz val="11"/>
        <color rgb="FF000000"/>
        <rFont val="Calibri"/>
        <family val="2"/>
        <scheme val="minor"/>
      </rPr>
      <t xml:space="preserve">Ø6,8mm. </t>
    </r>
    <r>
      <rPr>
        <b/>
        <sz val="11"/>
        <color rgb="FF000000"/>
        <rFont val="Calibri"/>
        <family val="2"/>
        <charset val="161"/>
        <scheme val="minor"/>
      </rPr>
      <t>Black</t>
    </r>
  </si>
  <si>
    <r>
      <t xml:space="preserve">Dca LSZH </t>
    </r>
    <r>
      <rPr>
        <sz val="11"/>
        <rFont val="Calibri"/>
        <family val="2"/>
        <charset val="161"/>
        <scheme val="minor"/>
      </rPr>
      <t>RG6</t>
    </r>
    <r>
      <rPr>
        <sz val="11"/>
        <color theme="1"/>
        <rFont val="Calibri"/>
        <family val="2"/>
        <scheme val="minor"/>
      </rPr>
      <t xml:space="preserve">. Att. 18,3dB (862MHz) 31,5dB (2150MHz) </t>
    </r>
    <r>
      <rPr>
        <sz val="11"/>
        <color rgb="FF000000"/>
        <rFont val="Calibri"/>
        <family val="2"/>
        <scheme val="minor"/>
      </rPr>
      <t xml:space="preserve">Ø6,8mm. </t>
    </r>
    <r>
      <rPr>
        <b/>
        <sz val="11"/>
        <color rgb="FF000000"/>
        <rFont val="Calibri"/>
        <family val="2"/>
        <charset val="161"/>
        <scheme val="minor"/>
      </rPr>
      <t>Black</t>
    </r>
  </si>
  <si>
    <t>....-....-2021</t>
  </si>
  <si>
    <t>Dca LSZH Cable CAT6 U/UTP conductor Cu. White. Pull Box 305mts</t>
  </si>
  <si>
    <t>Dca LSZH Cable CAT6 U/UTP conductor CCA. White. Pull Box 305mts</t>
  </si>
  <si>
    <t>Dca LSZH Cable CAT6A U/UTP conductor Cu. White.  Pull Box 305mts</t>
  </si>
  <si>
    <t>IDComs linear 5 W (digital power) για οδήγηση από HRA-128 ή HPA-125</t>
  </si>
  <si>
    <t>IDComs linear 20 W (digital power) για οδήγηση από HRA-128 ή HPA-125</t>
  </si>
  <si>
    <t>τιμοκατάλογος IKUSI 2021</t>
  </si>
  <si>
    <t>1 Way Tap-off with Clamp connection, 10dB, 5-2400MHz</t>
  </si>
  <si>
    <t>1 Way Tap-off with Clamp connection, 15dB, 5-2400MHz</t>
  </si>
  <si>
    <t>1 Way Tap-off with Clamp connection, 20dB, 5-2400MHz</t>
  </si>
  <si>
    <t>2 Way Tap-off with Clamp connection, 10dB, 5-2400MHz</t>
  </si>
  <si>
    <t>2 Way Tap-off with Clamp connection, 15dB, 5-2400MHz</t>
  </si>
  <si>
    <t>2 Way Tap-off with Clamp connection, 20dB, 5-2400MHz</t>
  </si>
  <si>
    <t>2 Way Tap-off with Clamp connection, 25dB, 5-2400MHz</t>
  </si>
  <si>
    <t>4 Way Tap-off with Clamp connection, 10dB, 5-2400MHz</t>
  </si>
  <si>
    <t>4 Way Tap-off with Clamp connection, 15dB, 5-2400MHz</t>
  </si>
  <si>
    <t>4 Way Tap-off with Clamp connection, 20dB, 5-2400MHz</t>
  </si>
  <si>
    <t>4 Way Tap-off with Clamp connection, 25dB, 5-2400MHz</t>
  </si>
  <si>
    <t>6 Way Tap-off with Clamp connection, 15dB, 5-2400MHz</t>
  </si>
  <si>
    <t>6 Way Tap-off with Clamp connection, 20dB, 5-2400MHz</t>
  </si>
  <si>
    <t>6 Way Tap-off with Clamp connection, 25dB, 5-2400MHz</t>
  </si>
  <si>
    <t>8 Way Tap-off with Clamp connection, 15dB, 5-2400MHz</t>
  </si>
  <si>
    <t>8 Way Tap-off with Clamp connection, 20dB, 5-2400MHz</t>
  </si>
  <si>
    <t>Spliter for VCR (2TV). IEC</t>
  </si>
  <si>
    <t>Power inserter (1A/24V). 10-2150 MHz. “F” type female connector</t>
  </si>
  <si>
    <t xml:space="preserve">950-2150 MHz IF amplifier </t>
  </si>
  <si>
    <t xml:space="preserve">75Ω “F” type load </t>
  </si>
  <si>
    <t>60V AC/DC block “F” type male-female connector</t>
  </si>
  <si>
    <t>Coaxial cables Euroclass Dca - LSZH (Low Smoke Zero Halogen)</t>
  </si>
  <si>
    <r>
      <t xml:space="preserve">Dca LSZH </t>
    </r>
    <r>
      <rPr>
        <b/>
        <sz val="11"/>
        <color theme="1"/>
        <rFont val="Calibri"/>
        <family val="2"/>
        <charset val="161"/>
        <scheme val="minor"/>
      </rPr>
      <t>RG</t>
    </r>
    <r>
      <rPr>
        <b/>
        <sz val="11"/>
        <color rgb="FFFF0000"/>
        <rFont val="Calibri"/>
        <family val="2"/>
        <charset val="161"/>
        <scheme val="minor"/>
      </rPr>
      <t>59</t>
    </r>
    <r>
      <rPr>
        <sz val="11"/>
        <color theme="1"/>
        <rFont val="Calibri"/>
        <family val="2"/>
        <scheme val="minor"/>
      </rPr>
      <t>. Att. 2,8dB (5MHz) 24dB (862MHz) Ø6,0mm. White</t>
    </r>
  </si>
  <si>
    <t>Dca LSZH RG6. Att. 1,9dB (5MHz) 19dB (862MHz) Ø6,9mm. White</t>
  </si>
  <si>
    <r>
      <t xml:space="preserve">Dca LSZH RG6. Att. 1,9dB (5MHz) 19dB (862MHz) Ø6,9mm. </t>
    </r>
    <r>
      <rPr>
        <b/>
        <sz val="11"/>
        <color theme="1"/>
        <rFont val="Calibri"/>
        <family val="2"/>
        <charset val="161"/>
        <scheme val="minor"/>
      </rPr>
      <t>Black</t>
    </r>
  </si>
  <si>
    <r>
      <t xml:space="preserve">Dca LSZH </t>
    </r>
    <r>
      <rPr>
        <b/>
        <sz val="11"/>
        <color theme="1"/>
        <rFont val="Calibri"/>
        <family val="2"/>
        <charset val="161"/>
        <scheme val="minor"/>
      </rPr>
      <t>RG</t>
    </r>
    <r>
      <rPr>
        <b/>
        <sz val="11"/>
        <color rgb="FFFF0000"/>
        <rFont val="Calibri"/>
        <family val="2"/>
        <charset val="161"/>
        <scheme val="minor"/>
      </rPr>
      <t>11</t>
    </r>
    <r>
      <rPr>
        <sz val="11"/>
        <color theme="1"/>
        <rFont val="Calibri"/>
        <family val="2"/>
        <scheme val="minor"/>
      </rPr>
      <t xml:space="preserve">. Att. 1,3dB (5MHz) 12,5dB (862MHz) Ø10,1mm. </t>
    </r>
    <r>
      <rPr>
        <b/>
        <sz val="11"/>
        <color theme="1"/>
        <rFont val="Calibri"/>
        <family val="2"/>
        <charset val="161"/>
        <scheme val="minor"/>
      </rPr>
      <t>Black</t>
    </r>
  </si>
  <si>
    <t>DAB-131</t>
  </si>
  <si>
    <t>IKF-1E/FM</t>
  </si>
  <si>
    <t>CTB-075</t>
  </si>
  <si>
    <t>CFC-590</t>
  </si>
  <si>
    <t>ARTU-F01</t>
  </si>
  <si>
    <t>UAH-001</t>
  </si>
  <si>
    <t>FTD-1110</t>
  </si>
  <si>
    <t>FTD-1290</t>
  </si>
  <si>
    <t>FRD-110</t>
  </si>
  <si>
    <t>FRD-190</t>
  </si>
  <si>
    <t>FRD-010</t>
  </si>
  <si>
    <t>FRD-090</t>
  </si>
  <si>
    <t>PAUF-110D</t>
  </si>
  <si>
    <t>PAUF-115D</t>
  </si>
  <si>
    <t>PAUF-120D</t>
  </si>
  <si>
    <t>PAUF-125D</t>
  </si>
  <si>
    <t>PAUF-130D</t>
  </si>
  <si>
    <t>PAUF-140D</t>
  </si>
  <si>
    <t>PAUF-155D</t>
  </si>
  <si>
    <t>PAUF-170D</t>
  </si>
  <si>
    <t>PAUF-210D</t>
  </si>
  <si>
    <t>PAUF-215D</t>
  </si>
  <si>
    <t xml:space="preserve">PAUF-220D </t>
  </si>
  <si>
    <t xml:space="preserve">PAUF-225D </t>
  </si>
  <si>
    <t xml:space="preserve">PAUF-230D </t>
  </si>
  <si>
    <t>PAUF-240D</t>
  </si>
  <si>
    <t>PAUF-255D</t>
  </si>
  <si>
    <t>PAUF-270D</t>
  </si>
  <si>
    <t>CPT-050VD</t>
  </si>
  <si>
    <t>CPT-025VD</t>
  </si>
  <si>
    <t>CPT-002MD</t>
  </si>
  <si>
    <t>CFA-002D</t>
  </si>
  <si>
    <t>CFA-102D</t>
  </si>
  <si>
    <t>CFA-202D</t>
  </si>
  <si>
    <t>CFA-012D</t>
  </si>
  <si>
    <t>CFA-024D</t>
  </si>
  <si>
    <t>CFA-048D</t>
  </si>
  <si>
    <t>CFH-012D</t>
  </si>
  <si>
    <t>CFH-024D</t>
  </si>
  <si>
    <t>CFH-048D</t>
  </si>
  <si>
    <t>PAUF-002</t>
  </si>
  <si>
    <t>LFO-002</t>
  </si>
  <si>
    <t>PTI-015</t>
  </si>
  <si>
    <t>BAS-002</t>
  </si>
  <si>
    <t>BAS-004</t>
  </si>
  <si>
    <t>BAS-006</t>
  </si>
  <si>
    <t>ARP-006</t>
  </si>
  <si>
    <t>ARP-012</t>
  </si>
  <si>
    <t>RSE-006</t>
  </si>
  <si>
    <t>RSE-012</t>
  </si>
  <si>
    <t>CMF-100</t>
  </si>
  <si>
    <t>ADF-102</t>
  </si>
  <si>
    <t>PCR-001</t>
  </si>
  <si>
    <t>PPR-001</t>
  </si>
  <si>
    <t>PPU-024</t>
  </si>
  <si>
    <t>PPU-124</t>
  </si>
  <si>
    <t>CMR-045</t>
  </si>
  <si>
    <t>CHR-045</t>
  </si>
  <si>
    <t>CMP-045</t>
  </si>
  <si>
    <t>RPT-005</t>
  </si>
  <si>
    <t>RPT-010</t>
  </si>
  <si>
    <t>SRT-005</t>
  </si>
  <si>
    <t>SRT-010</t>
  </si>
  <si>
    <t>SRT-100</t>
  </si>
  <si>
    <t>CPT-100</t>
  </si>
  <si>
    <t>MPP-102</t>
  </si>
  <si>
    <t>CPT-002N</t>
  </si>
  <si>
    <t>ART-100</t>
  </si>
  <si>
    <t>PPU-048</t>
  </si>
  <si>
    <t>ADF-001</t>
  </si>
  <si>
    <t>CFH-100</t>
  </si>
  <si>
    <t xml:space="preserve">TCK-100 </t>
  </si>
  <si>
    <t>KIE-100</t>
  </si>
  <si>
    <t>KIE-101</t>
  </si>
  <si>
    <t>CPF-100</t>
  </si>
  <si>
    <t>PFI-105</t>
  </si>
  <si>
    <t>PEM-045</t>
  </si>
  <si>
    <t>EMF-125</t>
  </si>
  <si>
    <t>SEM-125</t>
  </si>
  <si>
    <t>URT-100</t>
  </si>
  <si>
    <t>UCU-100</t>
  </si>
  <si>
    <t>PFI-103</t>
  </si>
  <si>
    <t>TA-001</t>
  </si>
  <si>
    <t>ADF-104</t>
  </si>
  <si>
    <t>ADF-103</t>
  </si>
  <si>
    <t>CTO-048</t>
  </si>
  <si>
    <t>CTO-032</t>
  </si>
  <si>
    <t>RSE-121</t>
  </si>
  <si>
    <t>FFO-024</t>
  </si>
  <si>
    <t>PFO-124</t>
  </si>
  <si>
    <t>CTR-146</t>
  </si>
  <si>
    <t>75Ω termination for flange connector</t>
  </si>
  <si>
    <t>SC/APC outlets with hinged dust cover</t>
  </si>
  <si>
    <t>User access point: 8 output. Atten. 17 dB</t>
  </si>
  <si>
    <t>Bridge for connection of two bases (BACK-500)</t>
  </si>
  <si>
    <t>Optical transmitter (45-862 MHz). Optical wavelength: 1550 nm (SC/APC). Power: 10 mW</t>
  </si>
  <si>
    <t>Optical transmitter (45-2600 MHz). Optical wavelength: 1550 nm (SC/APC). Power: 10 mW</t>
  </si>
  <si>
    <t>Active optical receiver (45-862 MHz). Optical wavelength: 1300-1560 nm (SC/APC)</t>
  </si>
  <si>
    <t>Active optical receiver (45-2600 MHz). Optical wavelength: 1300-1560 nm (SC/APC)</t>
  </si>
  <si>
    <t>Passive optical receiver (47-1000 MHz). Optical wavelength: 1550 nm (SC/APC)</t>
  </si>
  <si>
    <t>Passive optical receiver (47-2150 MHz). Optical wavelength: 1550 nm (SC/APC)</t>
  </si>
  <si>
    <t>PAU optic + pigtail 10 m SC/APC. CPR Dca</t>
  </si>
  <si>
    <t>PAU optic + pigtail 15 m SC/APC. CPR Dca</t>
  </si>
  <si>
    <t>PAU optic + pigtail 40 m SC/APC. CPR Dca</t>
  </si>
  <si>
    <t>PAU optic + pigtail 20 m SC/APC. CPR Dca</t>
  </si>
  <si>
    <t>PAU optic + pigtail 25 m SC/APC. CPR Dca</t>
  </si>
  <si>
    <t>PAU optic + pigtail 30 m SC/APC. CPR Dca</t>
  </si>
  <si>
    <t>PAU optic + pigtail 55 m SC/APC. CPR Dca</t>
  </si>
  <si>
    <t>optic 70 m SC/APC. CPR Dca</t>
  </si>
  <si>
    <t>PAU optic + Fiber Patch cable 10 m SC/APC. CPR Dca</t>
  </si>
  <si>
    <t>PAU optic + Fiber Patch cable 15 m SC/APC. CPR Dca</t>
  </si>
  <si>
    <t>PAU optic + Fiber Patch cable 20 m SC/APC. CPR Dca</t>
  </si>
  <si>
    <t>PAU optic + Fiber Patch cable 25 m SC/APC. CPR Dca</t>
  </si>
  <si>
    <t>PAU optic + Fiber Patch cable 30 m SC/APC. CPR Dca</t>
  </si>
  <si>
    <t>PAU optic + Fiber Patch cable 40 m SC/APC. CPR Dca</t>
  </si>
  <si>
    <t>PAU optic + Fiber Patch cable 55 m SC/APC. CPR Dca</t>
  </si>
  <si>
    <t>PAU optic + Fiber Patch cable 70 m SC/APC. CPR Dca</t>
  </si>
  <si>
    <t>Multi-cable 50 pairs indoor. LSZH. CPR Dca</t>
  </si>
  <si>
    <t>Multi-cable 25 pairs indoor. LSZH. CPR Dca</t>
  </si>
  <si>
    <t>Cable 2 pairs PVC indoor ivory. CPR Dca</t>
  </si>
  <si>
    <t>2 optical fibers cable. SM G657A2 LSZH-FR indoor. Ivory. CPR Dca</t>
  </si>
  <si>
    <t>2 optical fibers cable. SM G657A2 LSZH-FR-UV indoor/outdoor. Black. CPR Dca</t>
  </si>
  <si>
    <t>2 optical fibers cable. SM G657A2 spiral-reinforced steel cover
LSZH-FR-UV indoor/outdoor. Black. CPR Dca</t>
  </si>
  <si>
    <t>12 optical fibers SM cable. LSZH-FR-UV indoor/outdoor. Black. CPR Dca</t>
  </si>
  <si>
    <t>24 optical fibers SM cable, 4 tubes x6 fibers. LSZH-FR-UV indoor/outdoor. Black. CPR Dca</t>
  </si>
  <si>
    <t>48 optical fibers SM cable, 6 tube x8 fibers. LSZH-FR-UV indoor/outdoor. Black. CPR Dca</t>
  </si>
  <si>
    <t>12 optical fibers SM cable, monotube. LSZH indoor. Black. CPR Dca</t>
  </si>
  <si>
    <t>24 optical fibers SM cable, 4 sub-tubes x6 fibers. LSZH indoor. Black. CPR Dca</t>
  </si>
  <si>
    <t>48 optical fibers SM cable, 6 sub-tubes x8 fibers. LSZH indoor. Black. CPR Dca</t>
  </si>
  <si>
    <t>Fibre optic box with fusion tray (material ABS UL94-V0) + 2x adapters SC/APC + 2 pigtails de 1.5 m</t>
  </si>
  <si>
    <t>Patch cable SC/APC-SC/APC. Cover 1.9 mm. Length 2 m</t>
  </si>
  <si>
    <t>Pigtail SC/APC G657A2 900 um. Length 1.5 m. LSZH-FR</t>
  </si>
  <si>
    <t>Rack support 19” 2U 500x250x89 mm, wall fixing</t>
  </si>
  <si>
    <t>Rack support 19” 4U 500x250x178 mm, wall fixing</t>
  </si>
  <si>
    <t>Rack support 19” 6U 500x250x267 mm, wall fixing</t>
  </si>
  <si>
    <t>Rack cabinets 19” 6U 600x600x370 mm. Glass door. Mounted</t>
  </si>
  <si>
    <t>Rack cabinets 19” 12U 600x600x635 mm. Glass door. Mounted</t>
  </si>
  <si>
    <t>Inner fibre box with 12 fusion trays, 160x110x30 mm. White</t>
  </si>
  <si>
    <t>Inner fibre box with 2 trays of 6 fusions, 180x255x60 mm. Beige</t>
  </si>
  <si>
    <t>SC/APC universal mechanical connector, for 0.9-2-3 mm cables or 3x2 mm flat cable</t>
  </si>
  <si>
    <t>Zirconia SC/APC adapter with side fixings, simplex</t>
  </si>
  <si>
    <t>Blind panel for rack cabinet</t>
  </si>
  <si>
    <t>Cable entry panel for rack cabinet</t>
  </si>
  <si>
    <t>24 Keystone ports empty panel with back frame</t>
  </si>
  <si>
    <t>Integrated panel 24 RJ45 CAT6 UTP 180º back frame</t>
  </si>
  <si>
    <t>RJ45 male connector CAT6 UTP</t>
  </si>
  <si>
    <t>RJ45 Keystone female connector CAT6 UTP 180º.  Mounting without tools. White</t>
  </si>
  <si>
    <t>Strip 5 pairs CAT3</t>
  </si>
  <si>
    <t>Strip 10 pairs CAT3</t>
  </si>
  <si>
    <t>Support 1 strip of 5 pairs for RPT-005</t>
  </si>
  <si>
    <t>Support 1 strip of 10 pairs for RPT-010</t>
  </si>
  <si>
    <t>Support for 10 strips of 10 pairs</t>
  </si>
  <si>
    <t>Label holder 10 pairs</t>
  </si>
  <si>
    <t>1 input/8 outputs RJ45 UTP Cat6 shielded passive multiplexer</t>
  </si>
  <si>
    <t>Cable 2 pairs PE outdoor black. CPR Eca</t>
  </si>
  <si>
    <t>Telephone distribution box. Support 10 strips of 10 pairs</t>
  </si>
  <si>
    <t>48 Keystone ports empty panel with back frame</t>
  </si>
  <si>
    <t>Kit 5 pcs. duplex SC/LC keystone adapters</t>
  </si>
  <si>
    <t>Kit of 5 pcs Keystone F-F female adapters + washers + F-F splicer connector</t>
  </si>
  <si>
    <t>Ergonomic scissors for cutting kevlar</t>
  </si>
  <si>
    <t>Fibre preparation kit splicing and connectorisation WITHOUT fibre cutter</t>
  </si>
  <si>
    <t>Fibre preparation kit splicing and connectorisation WITH fibre cutter</t>
  </si>
  <si>
    <t>Precision fibre optic cleaver</t>
  </si>
  <si>
    <t>Optical fibre stripping machine for outer jacket. Allows for circular, longitudinal and helical cutting</t>
  </si>
  <si>
    <t>Fusion joint protector 45 mm long</t>
  </si>
  <si>
    <t>Mechanical fibre optic splicer. IL &lt; 0.5 dB. 40x4x4 mm</t>
  </si>
  <si>
    <t>Support for mechanical splicer EMF-125</t>
  </si>
  <si>
    <t>SC/APC metal sheath removal tool for fibre optic cable CFA-202D</t>
  </si>
  <si>
    <t>RJ11, RJ12, RJ45 Metal Crimping tool</t>
  </si>
  <si>
    <t>Optical fibre stripper 3 stripping, sheathed, 900 um, 250 um</t>
  </si>
  <si>
    <t>Bag of 50 screws for attaching adapters ADF-102 and ADF-104</t>
  </si>
  <si>
    <t>SC-SC/APC SM adapter with fixing screws, duplex, zirconia, green colour</t>
  </si>
  <si>
    <t>SC-SC/APC SM adapter without fixing screws, simplex Zirconia, green colour for multi-operator CTO box</t>
  </si>
  <si>
    <t>Multi-operator box 48 ports SC/APC (Operator/Client Space) 450x180x150 mm</t>
  </si>
  <si>
    <t>Multi-operator box 32 ports SC/APC (Operator/Client Space) 320x150x110 mm</t>
  </si>
  <si>
    <t>Inner fibre box with 12 fusion trays, 126x200x50 mm. ABS+PC white</t>
  </si>
  <si>
    <t>Front 24 adapters duplex for PFO-124 tray</t>
  </si>
  <si>
    <t>19" telescopic fiber tray with 24 SC/LCdx front, 2 trays x 12 fusions (without adapters)</t>
  </si>
  <si>
    <t>Terminal socket phone-data. CAT6. 1 port with dust cover (includes keystone)</t>
  </si>
  <si>
    <t>νέα πρ. 2021</t>
  </si>
  <si>
    <t>5-790 MHz: μίξη. 950-2450 MHz: 34 dB με έξοδο 120 dbμV.</t>
  </si>
  <si>
    <t>Optical Accessories</t>
  </si>
  <si>
    <t>RJ45 Keystone female connector CAT6 UTP 90º. Mounting without tools. White</t>
  </si>
  <si>
    <t>network Accessories</t>
  </si>
  <si>
    <t>όχι τιμοκατάλογο</t>
  </si>
  <si>
    <t>με ανοικτό μπλε σημειώνονται τα νέα μοντέλα</t>
  </si>
  <si>
    <t>Gibertini dishes</t>
  </si>
  <si>
    <t>OP-100L</t>
  </si>
  <si>
    <t>OP-125L</t>
  </si>
  <si>
    <t>OP-150L</t>
  </si>
  <si>
    <t xml:space="preserve">Satellite dish 120 cm Ø. Offset, with Ikusi logo. Light grey 124 x 134 cm </t>
  </si>
  <si>
    <t>Satellite dish 100 cm Ø. Offset, with Ikusi logo. Light grey 95 x 103 cm</t>
  </si>
  <si>
    <t>Satellite dish 80 cm Ø. Offset, with Ikusi logo. Light grey 78 x 84 cm</t>
  </si>
  <si>
    <t>Satellite dish 60 cm Ø. Offset, with Ikusi logo. Light grey 58 x 63 cm</t>
  </si>
  <si>
    <t>χαλύβδινες βάσεις κατόπτρων γαλβανισμένες εν ψυχρώ</t>
  </si>
  <si>
    <t xml:space="preserve">FSG-60L100 </t>
  </si>
  <si>
    <t xml:space="preserve">FSG-76L100 </t>
  </si>
  <si>
    <t>χαλύβδινες βάσεις κατόπτρων γαλβανισμένες εν θερμώ</t>
  </si>
  <si>
    <t>WHS-60L55-3S</t>
  </si>
  <si>
    <t xml:space="preserve">HDG-60L85 </t>
  </si>
  <si>
    <t>HDG-76L85</t>
  </si>
  <si>
    <t>Floor Mount Stand w/ Support. Ø 60 mm. Pipe wall thickness 2.0 mm.</t>
  </si>
  <si>
    <t>Floor Mount Stand w/ Support. Ø 76 mm. Pipe wall thickness 2.5 mm.</t>
  </si>
  <si>
    <t>Wall Mount. Ø 60 mm. Pipe wall thickness 2.5 mm.</t>
  </si>
  <si>
    <t>Tripod Mount Stand. Ø 60 mm. Pipe wall thickness 2.5 mm.</t>
  </si>
  <si>
    <t>Tripod Mount Stand. Ø 76 mm. Pipe wall thickness 3.0 mm.</t>
  </si>
  <si>
    <t xml:space="preserve">GIBERTINI®  aluminum Offset Antenna 121 x 130 cm </t>
  </si>
  <si>
    <t xml:space="preserve">GIBERTINI®  aluminum Offset Antenna 94 x 101 cm </t>
  </si>
  <si>
    <t>GIBERTINI®  aluminum Offset Antenna 150 x 161 cm</t>
  </si>
  <si>
    <t>Hi Quality F male compression connector for RG59 cables</t>
  </si>
  <si>
    <t>με ανοικτό πράσινο σημειώνονται προηγούμενα μοντέλα που διατηρούνται</t>
  </si>
  <si>
    <t>με κίτρινο σημειώνονται μοντέλα που καταργήθηκαν αλλά θα υπάρχουν για κάποιο διάστημα σε στοκ</t>
  </si>
  <si>
    <t>IDComs Professional CAM BISS για 15 services</t>
  </si>
  <si>
    <t>IDC-15</t>
  </si>
  <si>
    <t>ισχύει από 1/9/2021 - οι παραπάνω τιμές δεν περιλαμβάνουν ΦΠΑ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</si>
</sst>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[$€-1]_-;\-* #,##0.00\ [$€-1]_-;_-* &quot;-&quot;??\ [$€-1]_-"/>
    <numFmt numFmtId="165" formatCode="#,##0.000"/>
    <numFmt numFmtId="166" formatCode="#,##0.00\ &quot;€&quot;"/>
    <numFmt numFmtId="167" formatCode="[$-C0A]d\ &quot;de&quot;\ mmmm\ &quot;de&quot;\ yyyy;@"/>
    <numFmt numFmtId="168" formatCode="#,##0.00_ ;[Red]\-#,##0.00\ "/>
    <numFmt numFmtId="169" formatCode="#,##0_ ;[Red]\-#,##0\ "/>
    <numFmt numFmtId="170" formatCode="[$-408]d\-mmm\-yyyy;@"/>
    <numFmt numFmtId="171" formatCode="#,##0.000\ _€;[Red]\-#,##0.000\ _€"/>
    <numFmt numFmtId="172" formatCode="#,##0.000_ ;[Red]\-#,##0.000\ "/>
    <numFmt numFmtId="173" formatCode="#,##0.000;[Red]\-#,##0.000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161"/>
    </font>
    <font>
      <b/>
      <sz val="11"/>
      <color indexed="10"/>
      <name val="Calibri"/>
      <family val="2"/>
      <charset val="161"/>
    </font>
    <font>
      <b/>
      <sz val="11"/>
      <name val="Calibri"/>
      <family val="2"/>
      <charset val="161"/>
    </font>
    <font>
      <b/>
      <sz val="11"/>
      <color indexed="12"/>
      <name val="Calibri"/>
      <family val="2"/>
      <charset val="161"/>
    </font>
    <font>
      <b/>
      <sz val="11"/>
      <color indexed="17"/>
      <name val="Calibri"/>
      <family val="2"/>
      <charset val="161"/>
    </font>
    <font>
      <b/>
      <sz val="11"/>
      <color rgb="FF0070C0"/>
      <name val="Calibri"/>
      <family val="2"/>
      <charset val="161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b/>
      <sz val="11"/>
      <color indexed="9"/>
      <name val="Calibri"/>
      <family val="2"/>
      <charset val="161"/>
    </font>
    <font>
      <sz val="11"/>
      <color indexed="10"/>
      <name val="Calibri"/>
      <family val="2"/>
      <charset val="161"/>
    </font>
    <font>
      <b/>
      <sz val="11"/>
      <color indexed="18"/>
      <name val="Calibri"/>
      <family val="2"/>
      <charset val="161"/>
    </font>
    <font>
      <b/>
      <sz val="11"/>
      <color indexed="21"/>
      <name val="Calibri"/>
      <family val="2"/>
      <charset val="161"/>
    </font>
    <font>
      <sz val="11"/>
      <color indexed="63"/>
      <name val="Calibri"/>
      <family val="2"/>
      <charset val="161"/>
    </font>
    <font>
      <b/>
      <sz val="11"/>
      <color rgb="FFFF0000"/>
      <name val="Calibri"/>
      <family val="2"/>
      <charset val="161"/>
    </font>
    <font>
      <b/>
      <sz val="11"/>
      <color rgb="FF008000"/>
      <name val="Calibri"/>
      <family val="2"/>
      <charset val="161"/>
    </font>
    <font>
      <sz val="11"/>
      <color indexed="21"/>
      <name val="Calibri"/>
      <family val="2"/>
      <charset val="161"/>
    </font>
    <font>
      <sz val="11"/>
      <color theme="0" tint="-0.499984740745262"/>
      <name val="Calibri"/>
      <family val="2"/>
      <charset val="161"/>
    </font>
    <font>
      <sz val="11"/>
      <color indexed="17"/>
      <name val="Calibri"/>
      <family val="2"/>
      <charset val="161"/>
    </font>
    <font>
      <sz val="10"/>
      <color indexed="8"/>
      <name val="Calibri"/>
      <family val="2"/>
      <charset val="161"/>
    </font>
    <font>
      <sz val="11"/>
      <color rgb="FFFF0000"/>
      <name val="Calibri"/>
      <family val="2"/>
      <charset val="161"/>
    </font>
    <font>
      <b/>
      <sz val="11"/>
      <color rgb="FFC00000"/>
      <name val="Calibri"/>
      <family val="2"/>
      <charset val="161"/>
    </font>
    <font>
      <sz val="11"/>
      <color theme="0" tint="-0.34998626667073579"/>
      <name val="Calibri"/>
      <family val="2"/>
      <charset val="161"/>
    </font>
    <font>
      <sz val="10"/>
      <name val="Calibri"/>
      <family val="2"/>
      <charset val="161"/>
    </font>
    <font>
      <b/>
      <sz val="10"/>
      <name val="Calibri"/>
      <family val="2"/>
      <charset val="161"/>
    </font>
    <font>
      <sz val="1"/>
      <color indexed="8"/>
      <name val="Calibri"/>
      <family val="2"/>
      <charset val="161"/>
    </font>
    <font>
      <sz val="14"/>
      <color rgb="FFFFFF00"/>
      <name val="Calibri"/>
      <family val="2"/>
      <charset val="161"/>
    </font>
    <font>
      <b/>
      <sz val="10"/>
      <color rgb="FF0066FF"/>
      <name val="Calibri"/>
      <family val="2"/>
      <charset val="161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0066FF"/>
      <name val="Calibri"/>
      <family val="2"/>
      <charset val="161"/>
    </font>
    <font>
      <b/>
      <sz val="12"/>
      <color rgb="FF0066FF"/>
      <name val="Calibri"/>
      <family val="2"/>
      <charset val="161"/>
    </font>
    <font>
      <b/>
      <sz val="11"/>
      <color rgb="FFFF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0"/>
      <color rgb="FF0070C0"/>
      <name val="Calibri"/>
      <family val="2"/>
      <charset val="161"/>
    </font>
    <font>
      <sz val="10"/>
      <color theme="0"/>
      <name val="Calibri"/>
      <family val="2"/>
      <charset val="161"/>
    </font>
    <font>
      <sz val="11"/>
      <color theme="0"/>
      <name val="Calibri"/>
      <family val="2"/>
      <charset val="161"/>
    </font>
    <font>
      <sz val="12"/>
      <name val="Calibri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66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>
      <alignment vertical="top"/>
    </xf>
    <xf numFmtId="0" fontId="2" fillId="0" borderId="0" applyProtection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8" borderId="15" applyNumberFormat="0" applyFont="0" applyAlignment="0" applyProtection="0"/>
    <xf numFmtId="0" fontId="48" fillId="0" borderId="0">
      <alignment vertical="top"/>
    </xf>
    <xf numFmtId="0" fontId="12" fillId="0" borderId="0"/>
    <xf numFmtId="43" fontId="48" fillId="0" borderId="0" applyFont="0" applyFill="0" applyBorder="0" applyAlignment="0" applyProtection="0"/>
  </cellStyleXfs>
  <cellXfs count="337">
    <xf numFmtId="0" fontId="0" fillId="0" borderId="0" xfId="0"/>
    <xf numFmtId="0" fontId="4" fillId="0" borderId="0" xfId="0" applyFont="1"/>
    <xf numFmtId="49" fontId="0" fillId="0" borderId="0" xfId="0" applyNumberFormat="1"/>
    <xf numFmtId="4" fontId="0" fillId="0" borderId="0" xfId="0" applyNumberFormat="1"/>
    <xf numFmtId="165" fontId="0" fillId="0" borderId="0" xfId="0" applyNumberFormat="1"/>
    <xf numFmtId="0" fontId="0" fillId="0" borderId="0" xfId="0" applyFill="1" applyAlignment="1">
      <alignment horizontal="center"/>
    </xf>
    <xf numFmtId="0" fontId="0" fillId="0" borderId="1" xfId="0" applyBorder="1"/>
    <xf numFmtId="0" fontId="0" fillId="0" borderId="1" xfId="0" applyFill="1" applyBorder="1" applyAlignment="1">
      <alignment horizontal="center"/>
    </xf>
    <xf numFmtId="4" fontId="0" fillId="0" borderId="1" xfId="0" applyNumberFormat="1" applyBorder="1"/>
    <xf numFmtId="49" fontId="0" fillId="0" borderId="1" xfId="0" applyNumberFormat="1" applyBorder="1"/>
    <xf numFmtId="165" fontId="0" fillId="0" borderId="1" xfId="0" applyNumberFormat="1" applyBorder="1"/>
    <xf numFmtId="0" fontId="4" fillId="0" borderId="0" xfId="0" applyFont="1" applyFill="1" applyAlignment="1">
      <alignment horizontal="center"/>
    </xf>
    <xf numFmtId="4" fontId="4" fillId="0" borderId="0" xfId="0" applyNumberFormat="1" applyFont="1"/>
    <xf numFmtId="49" fontId="4" fillId="0" borderId="0" xfId="0" applyNumberFormat="1" applyFont="1"/>
    <xf numFmtId="165" fontId="4" fillId="0" borderId="0" xfId="0" applyNumberFormat="1" applyFont="1"/>
    <xf numFmtId="0" fontId="5" fillId="0" borderId="0" xfId="2" applyFont="1"/>
    <xf numFmtId="0" fontId="0" fillId="0" borderId="0" xfId="0" applyFont="1" applyAlignment="1">
      <alignment vertical="center"/>
    </xf>
    <xf numFmtId="166" fontId="0" fillId="0" borderId="0" xfId="0" applyNumberFormat="1" applyFont="1" applyAlignment="1">
      <alignment horizontal="center" vertical="center"/>
    </xf>
    <xf numFmtId="10" fontId="0" fillId="0" borderId="0" xfId="0" applyNumberFormat="1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vertical="center"/>
    </xf>
    <xf numFmtId="166" fontId="0" fillId="0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10" fontId="10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10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0" fontId="0" fillId="0" borderId="0" xfId="0" applyNumberFormat="1" applyFont="1" applyFill="1" applyAlignment="1">
      <alignment vertical="center"/>
    </xf>
    <xf numFmtId="166" fontId="9" fillId="0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66" fontId="10" fillId="2" borderId="2" xfId="0" applyNumberFormat="1" applyFont="1" applyFill="1" applyBorder="1" applyAlignment="1">
      <alignment horizontal="center" vertical="center"/>
    </xf>
    <xf numFmtId="10" fontId="10" fillId="2" borderId="3" xfId="0" applyNumberFormat="1" applyFont="1" applyFill="1" applyBorder="1" applyAlignment="1">
      <alignment horizontal="center" vertical="center"/>
    </xf>
    <xf numFmtId="166" fontId="10" fillId="2" borderId="3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/>
    </xf>
    <xf numFmtId="166" fontId="9" fillId="3" borderId="2" xfId="0" applyNumberFormat="1" applyFont="1" applyFill="1" applyBorder="1" applyAlignment="1">
      <alignment horizontal="center" vertical="center"/>
    </xf>
    <xf numFmtId="10" fontId="9" fillId="3" borderId="3" xfId="0" applyNumberFormat="1" applyFont="1" applyFill="1" applyBorder="1" applyAlignment="1">
      <alignment horizontal="center" vertical="center"/>
    </xf>
    <xf numFmtId="166" fontId="9" fillId="3" borderId="3" xfId="0" applyNumberFormat="1" applyFont="1" applyFill="1" applyBorder="1" applyAlignment="1">
      <alignment horizontal="center" vertical="center"/>
    </xf>
    <xf numFmtId="166" fontId="10" fillId="2" borderId="0" xfId="0" applyNumberFormat="1" applyFont="1" applyFill="1" applyBorder="1" applyAlignment="1">
      <alignment horizontal="center" vertical="center"/>
    </xf>
    <xf numFmtId="10" fontId="10" fillId="2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166" fontId="9" fillId="3" borderId="0" xfId="0" applyNumberFormat="1" applyFont="1" applyFill="1" applyBorder="1" applyAlignment="1">
      <alignment horizontal="center" vertical="center"/>
    </xf>
    <xf numFmtId="10" fontId="9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vertical="center"/>
    </xf>
    <xf numFmtId="0" fontId="0" fillId="0" borderId="0" xfId="0" applyBorder="1"/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center" vertical="center"/>
    </xf>
    <xf numFmtId="166" fontId="8" fillId="3" borderId="0" xfId="0" applyNumberFormat="1" applyFont="1" applyFill="1" applyBorder="1" applyAlignment="1">
      <alignment horizontal="center" vertical="center"/>
    </xf>
    <xf numFmtId="10" fontId="8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166" fontId="7" fillId="3" borderId="0" xfId="0" applyNumberFormat="1" applyFont="1" applyFill="1" applyBorder="1" applyAlignment="1">
      <alignment horizontal="center" vertical="center"/>
    </xf>
    <xf numFmtId="10" fontId="7" fillId="3" borderId="0" xfId="0" applyNumberFormat="1" applyFont="1" applyFill="1" applyBorder="1" applyAlignment="1">
      <alignment horizontal="center" vertical="center"/>
    </xf>
    <xf numFmtId="10" fontId="7" fillId="3" borderId="0" xfId="0" applyNumberFormat="1" applyFont="1" applyFill="1" applyBorder="1" applyAlignment="1">
      <alignment horizontal="left" vertical="center"/>
    </xf>
    <xf numFmtId="10" fontId="0" fillId="0" borderId="0" xfId="0" applyNumberFormat="1"/>
    <xf numFmtId="0" fontId="13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3" fillId="0" borderId="0" xfId="0" applyFont="1" applyFill="1"/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9" fillId="0" borderId="0" xfId="0" applyFont="1" applyAlignment="1"/>
    <xf numFmtId="0" fontId="19" fillId="0" borderId="0" xfId="0" applyFont="1"/>
    <xf numFmtId="0" fontId="19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9" fillId="0" borderId="0" xfId="0" applyFont="1" applyBorder="1" applyAlignment="1"/>
    <xf numFmtId="0" fontId="21" fillId="5" borderId="0" xfId="0" applyFont="1" applyFill="1" applyBorder="1"/>
    <xf numFmtId="0" fontId="15" fillId="6" borderId="0" xfId="0" applyFont="1" applyFill="1"/>
    <xf numFmtId="0" fontId="22" fillId="6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19" fillId="0" borderId="0" xfId="0" applyFont="1" applyFill="1" applyBorder="1"/>
    <xf numFmtId="0" fontId="13" fillId="0" borderId="0" xfId="0" applyFont="1" applyFill="1" applyBorder="1"/>
    <xf numFmtId="0" fontId="22" fillId="3" borderId="0" xfId="0" applyFont="1" applyFill="1"/>
    <xf numFmtId="0" fontId="19" fillId="0" borderId="0" xfId="0" applyFont="1" applyBorder="1"/>
    <xf numFmtId="0" fontId="21" fillId="3" borderId="0" xfId="0" applyFont="1" applyFill="1" applyBorder="1"/>
    <xf numFmtId="0" fontId="22" fillId="6" borderId="0" xfId="0" applyFont="1" applyFill="1" applyBorder="1"/>
    <xf numFmtId="0" fontId="14" fillId="6" borderId="0" xfId="0" applyFont="1" applyFill="1" applyBorder="1"/>
    <xf numFmtId="0" fontId="23" fillId="0" borderId="0" xfId="0" applyFont="1" applyFill="1"/>
    <xf numFmtId="0" fontId="19" fillId="0" borderId="0" xfId="0" applyFont="1" applyFill="1" applyBorder="1" applyAlignment="1">
      <alignment horizontal="center"/>
    </xf>
    <xf numFmtId="0" fontId="19" fillId="0" borderId="4" xfId="0" applyFont="1" applyFill="1" applyBorder="1"/>
    <xf numFmtId="0" fontId="19" fillId="0" borderId="0" xfId="0" applyFont="1" applyFill="1" applyBorder="1" applyAlignment="1"/>
    <xf numFmtId="49" fontId="22" fillId="3" borderId="0" xfId="0" applyNumberFormat="1" applyFont="1" applyFill="1" applyBorder="1" applyAlignment="1"/>
    <xf numFmtId="0" fontId="22" fillId="3" borderId="0" xfId="0" applyFont="1" applyFill="1" applyBorder="1"/>
    <xf numFmtId="0" fontId="19" fillId="3" borderId="0" xfId="0" applyFont="1" applyFill="1" applyBorder="1"/>
    <xf numFmtId="0" fontId="19" fillId="3" borderId="0" xfId="0" applyFont="1" applyFill="1"/>
    <xf numFmtId="0" fontId="13" fillId="0" borderId="0" xfId="0" applyFont="1" applyBorder="1" applyAlignment="1">
      <alignment horizontal="center"/>
    </xf>
    <xf numFmtId="0" fontId="13" fillId="3" borderId="0" xfId="0" applyFont="1" applyFill="1"/>
    <xf numFmtId="0" fontId="20" fillId="0" borderId="0" xfId="0" applyFont="1" applyFill="1" applyBorder="1"/>
    <xf numFmtId="0" fontId="20" fillId="0" borderId="0" xfId="0" applyFont="1" applyFill="1"/>
    <xf numFmtId="0" fontId="24" fillId="0" borderId="0" xfId="0" applyFont="1" applyAlignment="1"/>
    <xf numFmtId="169" fontId="24" fillId="0" borderId="0" xfId="0" applyNumberFormat="1" applyFont="1"/>
    <xf numFmtId="0" fontId="20" fillId="0" borderId="0" xfId="0" applyFont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166" fontId="19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68" fontId="13" fillId="0" borderId="0" xfId="0" applyNumberFormat="1" applyFont="1" applyFill="1"/>
    <xf numFmtId="0" fontId="19" fillId="0" borderId="0" xfId="0" applyFont="1" applyFill="1" applyBorder="1" applyAlignment="1">
      <alignment horizontal="right"/>
    </xf>
    <xf numFmtId="49" fontId="25" fillId="0" borderId="0" xfId="0" applyNumberFormat="1" applyFont="1" applyFill="1" applyBorder="1" applyAlignment="1"/>
    <xf numFmtId="1" fontId="13" fillId="0" borderId="4" xfId="0" applyNumberFormat="1" applyFont="1" applyFill="1" applyBorder="1" applyAlignment="1">
      <alignment horizontal="right"/>
    </xf>
    <xf numFmtId="49" fontId="13" fillId="0" borderId="4" xfId="0" applyNumberFormat="1" applyFont="1" applyFill="1" applyBorder="1" applyAlignment="1"/>
    <xf numFmtId="0" fontId="16" fillId="7" borderId="0" xfId="0" applyFont="1" applyFill="1" applyAlignment="1">
      <alignment horizontal="center"/>
    </xf>
    <xf numFmtId="0" fontId="19" fillId="0" borderId="0" xfId="0" applyFont="1" applyFill="1" applyAlignment="1">
      <alignment horizontal="right"/>
    </xf>
    <xf numFmtId="49" fontId="25" fillId="0" borderId="0" xfId="0" applyNumberFormat="1" applyFont="1" applyFill="1" applyAlignment="1"/>
    <xf numFmtId="0" fontId="19" fillId="0" borderId="0" xfId="0" applyFont="1" applyFill="1" applyAlignment="1"/>
    <xf numFmtId="0" fontId="19" fillId="0" borderId="0" xfId="0" applyFont="1" applyFill="1" applyAlignment="1">
      <alignment horizontal="center" vertical="center"/>
    </xf>
    <xf numFmtId="49" fontId="13" fillId="0" borderId="0" xfId="0" applyNumberFormat="1" applyFont="1" applyAlignment="1"/>
    <xf numFmtId="0" fontId="19" fillId="0" borderId="0" xfId="0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/>
    <xf numFmtId="1" fontId="13" fillId="0" borderId="5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/>
    <xf numFmtId="1" fontId="13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/>
    <xf numFmtId="49" fontId="17" fillId="3" borderId="0" xfId="0" applyNumberFormat="1" applyFont="1" applyFill="1" applyAlignment="1"/>
    <xf numFmtId="49" fontId="21" fillId="3" borderId="0" xfId="0" applyNumberFormat="1" applyFont="1" applyFill="1" applyBorder="1" applyAlignment="1"/>
    <xf numFmtId="49" fontId="13" fillId="0" borderId="0" xfId="0" applyNumberFormat="1" applyFont="1" applyBorder="1" applyAlignment="1"/>
    <xf numFmtId="0" fontId="17" fillId="0" borderId="0" xfId="0" applyFont="1" applyFill="1" applyBorder="1"/>
    <xf numFmtId="49" fontId="19" fillId="0" borderId="0" xfId="0" applyNumberFormat="1" applyFont="1" applyFill="1" applyBorder="1" applyAlignment="1"/>
    <xf numFmtId="1" fontId="13" fillId="0" borderId="0" xfId="0" applyNumberFormat="1" applyFont="1" applyFill="1" applyBorder="1" applyAlignment="1"/>
    <xf numFmtId="49" fontId="19" fillId="0" borderId="0" xfId="0" applyNumberFormat="1" applyFont="1" applyFill="1" applyAlignment="1"/>
    <xf numFmtId="49" fontId="13" fillId="0" borderId="4" xfId="0" applyNumberFormat="1" applyFont="1" applyBorder="1" applyAlignment="1"/>
    <xf numFmtId="49" fontId="26" fillId="0" borderId="4" xfId="0" applyNumberFormat="1" applyFont="1" applyFill="1" applyBorder="1" applyAlignment="1"/>
    <xf numFmtId="49" fontId="26" fillId="0" borderId="0" xfId="0" applyNumberFormat="1" applyFont="1" applyFill="1" applyBorder="1" applyAlignment="1"/>
    <xf numFmtId="0" fontId="19" fillId="0" borderId="4" xfId="0" applyFont="1" applyBorder="1" applyAlignment="1"/>
    <xf numFmtId="49" fontId="29" fillId="0" borderId="0" xfId="0" applyNumberFormat="1" applyFont="1" applyFill="1" applyBorder="1" applyAlignment="1"/>
    <xf numFmtId="49" fontId="13" fillId="3" borderId="0" xfId="0" applyNumberFormat="1" applyFont="1" applyFill="1" applyBorder="1" applyAlignment="1"/>
    <xf numFmtId="1" fontId="13" fillId="3" borderId="0" xfId="0" applyNumberFormat="1" applyFont="1" applyFill="1" applyBorder="1" applyAlignment="1"/>
    <xf numFmtId="49" fontId="17" fillId="0" borderId="0" xfId="0" applyNumberFormat="1" applyFont="1" applyBorder="1" applyAlignment="1"/>
    <xf numFmtId="0" fontId="19" fillId="0" borderId="5" xfId="0" applyFont="1" applyFill="1" applyBorder="1"/>
    <xf numFmtId="49" fontId="13" fillId="2" borderId="4" xfId="0" applyNumberFormat="1" applyFont="1" applyFill="1" applyBorder="1" applyAlignment="1"/>
    <xf numFmtId="49" fontId="13" fillId="0" borderId="4" xfId="0" applyNumberFormat="1" applyFont="1" applyFill="1" applyBorder="1"/>
    <xf numFmtId="49" fontId="13" fillId="0" borderId="5" xfId="0" applyNumberFormat="1" applyFont="1" applyFill="1" applyBorder="1"/>
    <xf numFmtId="1" fontId="13" fillId="0" borderId="0" xfId="0" applyNumberFormat="1" applyFont="1" applyFill="1" applyBorder="1"/>
    <xf numFmtId="49" fontId="13" fillId="0" borderId="0" xfId="0" applyNumberFormat="1" applyFont="1" applyFill="1" applyBorder="1"/>
    <xf numFmtId="0" fontId="13" fillId="0" borderId="5" xfId="0" applyFont="1" applyFill="1" applyBorder="1"/>
    <xf numFmtId="49" fontId="13" fillId="0" borderId="6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/>
    </xf>
    <xf numFmtId="49" fontId="13" fillId="9" borderId="16" xfId="0" applyNumberFormat="1" applyFont="1" applyFill="1" applyBorder="1" applyAlignment="1"/>
    <xf numFmtId="171" fontId="13" fillId="0" borderId="0" xfId="0" applyNumberFormat="1" applyFont="1" applyFill="1"/>
    <xf numFmtId="172" fontId="13" fillId="0" borderId="0" xfId="0" applyNumberFormat="1" applyFont="1" applyFill="1"/>
    <xf numFmtId="0" fontId="19" fillId="0" borderId="5" xfId="0" applyFont="1" applyFill="1" applyBorder="1" applyAlignment="1"/>
    <xf numFmtId="0" fontId="13" fillId="0" borderId="0" xfId="0" applyFont="1" applyFill="1" applyAlignment="1"/>
    <xf numFmtId="0" fontId="13" fillId="0" borderId="5" xfId="0" applyFont="1" applyBorder="1" applyAlignment="1"/>
    <xf numFmtId="0" fontId="19" fillId="0" borderId="5" xfId="0" applyFont="1" applyBorder="1" applyAlignment="1"/>
    <xf numFmtId="0" fontId="13" fillId="0" borderId="5" xfId="0" applyFont="1" applyBorder="1" applyAlignment="1">
      <alignment horizontal="left"/>
    </xf>
    <xf numFmtId="0" fontId="19" fillId="9" borderId="5" xfId="0" applyFont="1" applyFill="1" applyBorder="1" applyAlignment="1"/>
    <xf numFmtId="0" fontId="19" fillId="0" borderId="7" xfId="0" applyFont="1" applyBorder="1"/>
    <xf numFmtId="0" fontId="20" fillId="0" borderId="0" xfId="0" applyFont="1" applyAlignment="1"/>
    <xf numFmtId="169" fontId="16" fillId="0" borderId="0" xfId="0" applyNumberFormat="1" applyFont="1" applyAlignment="1">
      <alignment horizontal="center"/>
    </xf>
    <xf numFmtId="169" fontId="20" fillId="0" borderId="0" xfId="0" applyNumberFormat="1" applyFont="1"/>
    <xf numFmtId="9" fontId="31" fillId="0" borderId="0" xfId="0" applyNumberFormat="1" applyFont="1" applyAlignment="1">
      <alignment horizontal="center"/>
    </xf>
    <xf numFmtId="169" fontId="20" fillId="0" borderId="7" xfId="0" applyNumberFormat="1" applyFont="1" applyBorder="1"/>
    <xf numFmtId="168" fontId="13" fillId="0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16" fillId="0" borderId="0" xfId="0" applyFont="1" applyFill="1" applyAlignment="1">
      <alignment horizontal="center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9" fillId="0" borderId="9" xfId="0" applyFont="1" applyBorder="1" applyAlignment="1">
      <alignment horizontal="center"/>
    </xf>
    <xf numFmtId="49" fontId="13" fillId="0" borderId="10" xfId="0" applyNumberFormat="1" applyFont="1" applyFill="1" applyBorder="1" applyAlignment="1">
      <alignment vertical="center" wrapText="1"/>
    </xf>
    <xf numFmtId="0" fontId="19" fillId="0" borderId="11" xfId="0" applyFont="1" applyBorder="1"/>
    <xf numFmtId="0" fontId="19" fillId="0" borderId="8" xfId="0" applyFont="1" applyBorder="1" applyAlignment="1">
      <alignment horizontal="center"/>
    </xf>
    <xf numFmtId="0" fontId="19" fillId="0" borderId="12" xfId="0" applyFont="1" applyBorder="1"/>
    <xf numFmtId="0" fontId="13" fillId="0" borderId="0" xfId="0" applyFont="1" applyBorder="1" applyAlignment="1">
      <alignment horizontal="left" vertical="top" wrapText="1"/>
    </xf>
    <xf numFmtId="166" fontId="32" fillId="4" borderId="1" xfId="0" applyNumberFormat="1" applyFont="1" applyFill="1" applyBorder="1" applyAlignment="1">
      <alignment horizontal="center" vertical="center" wrapText="1"/>
    </xf>
    <xf numFmtId="49" fontId="22" fillId="6" borderId="0" xfId="0" applyNumberFormat="1" applyFont="1" applyFill="1" applyBorder="1" applyAlignment="1">
      <alignment horizontal="left"/>
    </xf>
    <xf numFmtId="49" fontId="21" fillId="5" borderId="0" xfId="0" applyNumberFormat="1" applyFont="1" applyFill="1" applyBorder="1" applyAlignment="1">
      <alignment horizontal="left"/>
    </xf>
    <xf numFmtId="49" fontId="22" fillId="6" borderId="0" xfId="0" applyNumberFormat="1" applyFont="1" applyFill="1" applyAlignment="1">
      <alignment horizontal="left"/>
    </xf>
    <xf numFmtId="1" fontId="28" fillId="0" borderId="0" xfId="0" applyNumberFormat="1" applyFont="1" applyFill="1" applyBorder="1" applyAlignment="1">
      <alignment horizontal="left"/>
    </xf>
    <xf numFmtId="49" fontId="28" fillId="0" borderId="0" xfId="0" applyNumberFormat="1" applyFont="1" applyFill="1" applyBorder="1" applyAlignment="1">
      <alignment horizontal="left"/>
    </xf>
    <xf numFmtId="0" fontId="38" fillId="0" borderId="7" xfId="0" applyFont="1" applyBorder="1" applyAlignment="1">
      <alignment horizontal="center"/>
    </xf>
    <xf numFmtId="0" fontId="38" fillId="0" borderId="0" xfId="0" applyFont="1" applyAlignment="1">
      <alignment horizontal="center"/>
    </xf>
    <xf numFmtId="49" fontId="13" fillId="0" borderId="4" xfId="0" applyNumberFormat="1" applyFont="1" applyFill="1" applyBorder="1" applyAlignment="1">
      <alignment vertical="center"/>
    </xf>
    <xf numFmtId="49" fontId="13" fillId="0" borderId="5" xfId="0" applyNumberFormat="1" applyFont="1" applyFill="1" applyBorder="1" applyAlignment="1">
      <alignment vertical="center"/>
    </xf>
    <xf numFmtId="0" fontId="16" fillId="7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49" fontId="13" fillId="0" borderId="4" xfId="0" applyNumberFormat="1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49" fontId="13" fillId="0" borderId="0" xfId="0" applyNumberFormat="1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49" fontId="13" fillId="0" borderId="5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49" fontId="22" fillId="6" borderId="0" xfId="0" applyNumberFormat="1" applyFont="1" applyFill="1" applyBorder="1" applyAlignment="1">
      <alignment horizontal="left" vertical="center"/>
    </xf>
    <xf numFmtId="0" fontId="22" fillId="6" borderId="0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49" fontId="13" fillId="0" borderId="0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49" fontId="13" fillId="0" borderId="8" xfId="0" applyNumberFormat="1" applyFont="1" applyFill="1" applyBorder="1" applyAlignment="1">
      <alignment vertical="center"/>
    </xf>
    <xf numFmtId="169" fontId="20" fillId="11" borderId="0" xfId="0" applyNumberFormat="1" applyFont="1" applyFill="1"/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center"/>
    </xf>
    <xf numFmtId="49" fontId="26" fillId="0" borderId="18" xfId="0" applyNumberFormat="1" applyFont="1" applyFill="1" applyBorder="1" applyAlignment="1"/>
    <xf numFmtId="0" fontId="19" fillId="0" borderId="18" xfId="0" applyFont="1" applyBorder="1" applyAlignment="1"/>
    <xf numFmtId="0" fontId="19" fillId="0" borderId="18" xfId="0" applyFont="1" applyBorder="1"/>
    <xf numFmtId="0" fontId="38" fillId="0" borderId="18" xfId="0" applyFont="1" applyBorder="1" applyAlignment="1">
      <alignment horizontal="center"/>
    </xf>
    <xf numFmtId="173" fontId="13" fillId="0" borderId="0" xfId="0" applyNumberFormat="1" applyFont="1" applyFill="1"/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1" fontId="35" fillId="0" borderId="0" xfId="0" applyNumberFormat="1" applyFont="1" applyFill="1" applyBorder="1" applyAlignment="1">
      <alignment vertical="center"/>
    </xf>
    <xf numFmtId="49" fontId="35" fillId="0" borderId="0" xfId="0" applyNumberFormat="1" applyFont="1" applyFill="1" applyBorder="1" applyAlignment="1">
      <alignment vertical="center"/>
    </xf>
    <xf numFmtId="0" fontId="0" fillId="0" borderId="5" xfId="0" applyBorder="1"/>
    <xf numFmtId="0" fontId="15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textRotation="90"/>
    </xf>
    <xf numFmtId="0" fontId="44" fillId="0" borderId="0" xfId="0" applyFont="1" applyFill="1" applyAlignment="1">
      <alignment horizontal="center" textRotation="90"/>
    </xf>
    <xf numFmtId="0" fontId="1" fillId="0" borderId="4" xfId="0" applyFont="1" applyBorder="1"/>
    <xf numFmtId="49" fontId="13" fillId="10" borderId="16" xfId="0" applyNumberFormat="1" applyFont="1" applyFill="1" applyBorder="1" applyAlignment="1"/>
    <xf numFmtId="49" fontId="13" fillId="11" borderId="16" xfId="0" applyNumberFormat="1" applyFont="1" applyFill="1" applyBorder="1" applyAlignment="1"/>
    <xf numFmtId="168" fontId="19" fillId="0" borderId="0" xfId="0" applyNumberFormat="1" applyFont="1"/>
    <xf numFmtId="168" fontId="38" fillId="0" borderId="0" xfId="0" applyNumberFormat="1" applyFont="1" applyAlignment="1">
      <alignment vertical="center"/>
    </xf>
    <xf numFmtId="49" fontId="13" fillId="10" borderId="4" xfId="0" applyNumberFormat="1" applyFont="1" applyFill="1" applyBorder="1"/>
    <xf numFmtId="0" fontId="13" fillId="11" borderId="5" xfId="0" applyFont="1" applyFill="1" applyBorder="1" applyAlignment="1"/>
    <xf numFmtId="1" fontId="13" fillId="11" borderId="5" xfId="0" applyNumberFormat="1" applyFont="1" applyFill="1" applyBorder="1" applyAlignment="1">
      <alignment horizontal="right"/>
    </xf>
    <xf numFmtId="1" fontId="13" fillId="11" borderId="5" xfId="0" applyNumberFormat="1" applyFont="1" applyFill="1" applyBorder="1" applyAlignment="1"/>
    <xf numFmtId="1" fontId="13" fillId="11" borderId="4" xfId="0" applyNumberFormat="1" applyFont="1" applyFill="1" applyBorder="1" applyAlignment="1"/>
    <xf numFmtId="0" fontId="13" fillId="11" borderId="4" xfId="0" applyFont="1" applyFill="1" applyBorder="1" applyAlignment="1">
      <alignment vertical="center"/>
    </xf>
    <xf numFmtId="1" fontId="13" fillId="11" borderId="5" xfId="0" applyNumberFormat="1" applyFont="1" applyFill="1" applyBorder="1"/>
    <xf numFmtId="1" fontId="13" fillId="11" borderId="4" xfId="0" applyNumberFormat="1" applyFont="1" applyFill="1" applyBorder="1" applyAlignment="1">
      <alignment horizontal="right"/>
    </xf>
    <xf numFmtId="1" fontId="13" fillId="11" borderId="4" xfId="0" applyNumberFormat="1" applyFont="1" applyFill="1" applyBorder="1" applyAlignment="1">
      <alignment horizontal="right" vertical="center"/>
    </xf>
    <xf numFmtId="1" fontId="13" fillId="11" borderId="5" xfId="0" applyNumberFormat="1" applyFont="1" applyFill="1" applyBorder="1" applyAlignment="1">
      <alignment horizontal="right" vertical="center"/>
    </xf>
    <xf numFmtId="1" fontId="13" fillId="11" borderId="4" xfId="0" applyNumberFormat="1" applyFont="1" applyFill="1" applyBorder="1" applyAlignment="1">
      <alignment horizontal="center"/>
    </xf>
    <xf numFmtId="49" fontId="13" fillId="11" borderId="4" xfId="0" applyNumberFormat="1" applyFont="1" applyFill="1" applyBorder="1" applyAlignment="1"/>
    <xf numFmtId="49" fontId="13" fillId="11" borderId="5" xfId="0" applyNumberFormat="1" applyFont="1" applyFill="1" applyBorder="1" applyAlignment="1"/>
    <xf numFmtId="49" fontId="13" fillId="11" borderId="5" xfId="0" applyNumberFormat="1" applyFont="1" applyFill="1" applyBorder="1" applyAlignment="1">
      <alignment horizontal="left"/>
    </xf>
    <xf numFmtId="49" fontId="13" fillId="11" borderId="4" xfId="0" applyNumberFormat="1" applyFont="1" applyFill="1" applyBorder="1"/>
    <xf numFmtId="1" fontId="13" fillId="11" borderId="16" xfId="0" applyNumberFormat="1" applyFont="1" applyFill="1" applyBorder="1"/>
    <xf numFmtId="49" fontId="15" fillId="11" borderId="16" xfId="0" applyNumberFormat="1" applyFont="1" applyFill="1" applyBorder="1" applyAlignment="1"/>
    <xf numFmtId="49" fontId="13" fillId="11" borderId="4" xfId="0" applyNumberFormat="1" applyFont="1" applyFill="1" applyBorder="1" applyAlignment="1">
      <alignment vertical="center" wrapText="1"/>
    </xf>
    <xf numFmtId="49" fontId="13" fillId="11" borderId="4" xfId="0" applyNumberFormat="1" applyFont="1" applyFill="1" applyBorder="1" applyAlignment="1">
      <alignment vertical="center"/>
    </xf>
    <xf numFmtId="0" fontId="13" fillId="11" borderId="5" xfId="0" applyFont="1" applyFill="1" applyBorder="1" applyAlignment="1">
      <alignment horizontal="left"/>
    </xf>
    <xf numFmtId="49" fontId="13" fillId="11" borderId="4" xfId="0" applyNumberFormat="1" applyFont="1" applyFill="1" applyBorder="1" applyAlignment="1">
      <alignment horizontal="left"/>
    </xf>
    <xf numFmtId="0" fontId="19" fillId="11" borderId="5" xfId="0" applyFont="1" applyFill="1" applyBorder="1" applyAlignment="1">
      <alignment horizontal="right"/>
    </xf>
    <xf numFmtId="0" fontId="13" fillId="11" borderId="0" xfId="0" applyFont="1" applyFill="1" applyAlignment="1">
      <alignment horizontal="right"/>
    </xf>
    <xf numFmtId="0" fontId="13" fillId="11" borderId="5" xfId="0" applyNumberFormat="1" applyFont="1" applyFill="1" applyBorder="1" applyAlignment="1"/>
    <xf numFmtId="49" fontId="13" fillId="11" borderId="4" xfId="0" applyNumberFormat="1" applyFont="1" applyFill="1" applyBorder="1" applyAlignment="1">
      <alignment wrapText="1"/>
    </xf>
    <xf numFmtId="1" fontId="13" fillId="11" borderId="6" xfId="0" applyNumberFormat="1" applyFont="1" applyFill="1" applyBorder="1" applyAlignment="1"/>
    <xf numFmtId="49" fontId="13" fillId="11" borderId="6" xfId="0" applyNumberFormat="1" applyFont="1" applyFill="1" applyBorder="1" applyAlignment="1"/>
    <xf numFmtId="1" fontId="13" fillId="11" borderId="4" xfId="0" applyNumberFormat="1" applyFont="1" applyFill="1" applyBorder="1"/>
    <xf numFmtId="0" fontId="13" fillId="11" borderId="5" xfId="0" applyFont="1" applyFill="1" applyBorder="1"/>
    <xf numFmtId="0" fontId="19" fillId="11" borderId="4" xfId="0" applyFont="1" applyFill="1" applyBorder="1"/>
    <xf numFmtId="0" fontId="19" fillId="11" borderId="5" xfId="0" applyFont="1" applyFill="1" applyBorder="1"/>
    <xf numFmtId="1" fontId="30" fillId="11" borderId="4" xfId="0" applyNumberFormat="1" applyFont="1" applyFill="1" applyBorder="1" applyAlignment="1"/>
    <xf numFmtId="49" fontId="30" fillId="11" borderId="4" xfId="0" applyNumberFormat="1" applyFont="1" applyFill="1" applyBorder="1" applyAlignment="1"/>
    <xf numFmtId="1" fontId="30" fillId="11" borderId="5" xfId="0" applyNumberFormat="1" applyFont="1" applyFill="1" applyBorder="1" applyAlignment="1"/>
    <xf numFmtId="49" fontId="30" fillId="11" borderId="5" xfId="0" applyNumberFormat="1" applyFont="1" applyFill="1" applyBorder="1" applyAlignment="1"/>
    <xf numFmtId="0" fontId="13" fillId="11" borderId="5" xfId="0" applyFont="1" applyFill="1" applyBorder="1" applyAlignment="1">
      <alignment horizontal="right"/>
    </xf>
    <xf numFmtId="49" fontId="36" fillId="11" borderId="5" xfId="0" applyNumberFormat="1" applyFont="1" applyFill="1" applyBorder="1" applyAlignment="1">
      <alignment horizontal="left"/>
    </xf>
    <xf numFmtId="1" fontId="13" fillId="11" borderId="5" xfId="0" applyNumberFormat="1" applyFont="1" applyFill="1" applyBorder="1" applyAlignment="1">
      <alignment vertical="center"/>
    </xf>
    <xf numFmtId="49" fontId="13" fillId="11" borderId="5" xfId="0" applyNumberFormat="1" applyFont="1" applyFill="1" applyBorder="1" applyAlignment="1">
      <alignment horizontal="left" vertical="center"/>
    </xf>
    <xf numFmtId="0" fontId="13" fillId="11" borderId="4" xfId="0" applyFont="1" applyFill="1" applyBorder="1" applyAlignment="1"/>
    <xf numFmtId="1" fontId="13" fillId="11" borderId="4" xfId="0" applyNumberFormat="1" applyFont="1" applyFill="1" applyBorder="1" applyAlignment="1">
      <alignment vertical="center"/>
    </xf>
    <xf numFmtId="0" fontId="13" fillId="11" borderId="4" xfId="0" applyFont="1" applyFill="1" applyBorder="1" applyAlignment="1">
      <alignment horizontal="right" vertical="center"/>
    </xf>
    <xf numFmtId="1" fontId="13" fillId="11" borderId="5" xfId="0" applyNumberFormat="1" applyFont="1" applyFill="1" applyBorder="1" applyAlignment="1">
      <alignment horizontal="center"/>
    </xf>
    <xf numFmtId="49" fontId="13" fillId="11" borderId="16" xfId="0" applyNumberFormat="1" applyFont="1" applyFill="1" applyBorder="1" applyAlignment="1">
      <alignment horizontal="center"/>
    </xf>
    <xf numFmtId="49" fontId="13" fillId="11" borderId="4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1" fontId="13" fillId="10" borderId="5" xfId="0" applyNumberFormat="1" applyFont="1" applyFill="1" applyBorder="1"/>
    <xf numFmtId="49" fontId="13" fillId="10" borderId="5" xfId="0" applyNumberFormat="1" applyFont="1" applyFill="1" applyBorder="1" applyAlignment="1"/>
    <xf numFmtId="0" fontId="13" fillId="12" borderId="5" xfId="0" applyFont="1" applyFill="1" applyBorder="1" applyAlignment="1"/>
    <xf numFmtId="0" fontId="13" fillId="12" borderId="5" xfId="0" applyFont="1" applyFill="1" applyBorder="1" applyAlignment="1">
      <alignment horizontal="left"/>
    </xf>
    <xf numFmtId="0" fontId="49" fillId="0" borderId="0" xfId="0" applyFont="1" applyFill="1" applyAlignment="1">
      <alignment horizontal="center" textRotation="90"/>
    </xf>
    <xf numFmtId="1" fontId="13" fillId="12" borderId="0" xfId="0" applyNumberFormat="1" applyFont="1" applyFill="1" applyBorder="1" applyAlignment="1"/>
    <xf numFmtId="49" fontId="13" fillId="12" borderId="0" xfId="0" applyNumberFormat="1" applyFont="1" applyFill="1" applyBorder="1" applyAlignment="1"/>
    <xf numFmtId="1" fontId="13" fillId="10" borderId="4" xfId="0" applyNumberFormat="1" applyFont="1" applyFill="1" applyBorder="1" applyAlignment="1"/>
    <xf numFmtId="49" fontId="13" fillId="10" borderId="4" xfId="0" applyNumberFormat="1" applyFont="1" applyFill="1" applyBorder="1" applyAlignment="1"/>
    <xf numFmtId="1" fontId="13" fillId="10" borderId="4" xfId="0" applyNumberFormat="1" applyFont="1" applyFill="1" applyBorder="1" applyAlignment="1">
      <alignment horizontal="right"/>
    </xf>
    <xf numFmtId="1" fontId="13" fillId="10" borderId="5" xfId="0" applyNumberFormat="1" applyFont="1" applyFill="1" applyBorder="1" applyAlignment="1">
      <alignment horizontal="right"/>
    </xf>
    <xf numFmtId="1" fontId="13" fillId="10" borderId="4" xfId="0" applyNumberFormat="1" applyFont="1" applyFill="1" applyBorder="1" applyAlignment="1">
      <alignment horizontal="right" vertical="center"/>
    </xf>
    <xf numFmtId="49" fontId="13" fillId="10" borderId="4" xfId="0" applyNumberFormat="1" applyFont="1" applyFill="1" applyBorder="1" applyAlignment="1">
      <alignment wrapText="1"/>
    </xf>
    <xf numFmtId="1" fontId="13" fillId="10" borderId="5" xfId="0" applyNumberFormat="1" applyFont="1" applyFill="1" applyBorder="1" applyAlignment="1">
      <alignment horizontal="right" vertical="center"/>
    </xf>
    <xf numFmtId="1" fontId="13" fillId="10" borderId="5" xfId="0" applyNumberFormat="1" applyFont="1" applyFill="1" applyBorder="1" applyAlignment="1"/>
    <xf numFmtId="1" fontId="13" fillId="10" borderId="4" xfId="0" applyNumberFormat="1" applyFont="1" applyFill="1" applyBorder="1" applyAlignment="1">
      <alignment vertical="center"/>
    </xf>
    <xf numFmtId="49" fontId="13" fillId="10" borderId="4" xfId="0" applyNumberFormat="1" applyFont="1" applyFill="1" applyBorder="1" applyAlignment="1">
      <alignment vertical="center"/>
    </xf>
    <xf numFmtId="1" fontId="30" fillId="10" borderId="4" xfId="0" applyNumberFormat="1" applyFont="1" applyFill="1" applyBorder="1" applyAlignment="1"/>
    <xf numFmtId="49" fontId="30" fillId="10" borderId="4" xfId="0" applyNumberFormat="1" applyFont="1" applyFill="1" applyBorder="1" applyAlignment="1"/>
    <xf numFmtId="1" fontId="13" fillId="10" borderId="4" xfId="0" applyNumberFormat="1" applyFont="1" applyFill="1" applyBorder="1"/>
    <xf numFmtId="0" fontId="13" fillId="10" borderId="5" xfId="0" applyFont="1" applyFill="1" applyBorder="1"/>
    <xf numFmtId="1" fontId="30" fillId="10" borderId="5" xfId="0" applyNumberFormat="1" applyFont="1" applyFill="1" applyBorder="1" applyAlignment="1"/>
    <xf numFmtId="49" fontId="30" fillId="10" borderId="5" xfId="0" applyNumberFormat="1" applyFont="1" applyFill="1" applyBorder="1" applyAlignment="1"/>
    <xf numFmtId="1" fontId="13" fillId="10" borderId="16" xfId="0" applyNumberFormat="1" applyFont="1" applyFill="1" applyBorder="1"/>
    <xf numFmtId="1" fontId="30" fillId="10" borderId="16" xfId="0" applyNumberFormat="1" applyFont="1" applyFill="1" applyBorder="1"/>
    <xf numFmtId="49" fontId="30" fillId="10" borderId="16" xfId="0" applyNumberFormat="1" applyFont="1" applyFill="1" applyBorder="1" applyAlignment="1"/>
    <xf numFmtId="49" fontId="13" fillId="10" borderId="4" xfId="0" applyNumberFormat="1" applyFont="1" applyFill="1" applyBorder="1" applyAlignment="1">
      <alignment horizontal="left"/>
    </xf>
    <xf numFmtId="49" fontId="13" fillId="10" borderId="5" xfId="0" applyNumberFormat="1" applyFont="1" applyFill="1" applyBorder="1" applyAlignment="1">
      <alignment horizontal="left"/>
    </xf>
    <xf numFmtId="0" fontId="13" fillId="10" borderId="5" xfId="0" applyFont="1" applyFill="1" applyBorder="1" applyAlignment="1"/>
    <xf numFmtId="0" fontId="13" fillId="10" borderId="5" xfId="0" applyFont="1" applyFill="1" applyBorder="1" applyAlignment="1">
      <alignment horizontal="left"/>
    </xf>
    <xf numFmtId="49" fontId="36" fillId="10" borderId="5" xfId="0" applyNumberFormat="1" applyFont="1" applyFill="1" applyBorder="1" applyAlignment="1">
      <alignment horizontal="left"/>
    </xf>
    <xf numFmtId="0" fontId="50" fillId="0" borderId="0" xfId="0" applyFont="1" applyFill="1" applyAlignment="1">
      <alignment horizontal="center" textRotation="90"/>
    </xf>
    <xf numFmtId="0" fontId="51" fillId="0" borderId="0" xfId="0" applyFont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0" fontId="51" fillId="3" borderId="0" xfId="0" applyFont="1" applyFill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13" fillId="12" borderId="0" xfId="0" applyFont="1" applyFill="1" applyAlignment="1"/>
    <xf numFmtId="0" fontId="13" fillId="10" borderId="0" xfId="0" applyFont="1" applyFill="1" applyAlignment="1"/>
    <xf numFmtId="49" fontId="52" fillId="11" borderId="16" xfId="0" applyNumberFormat="1" applyFont="1" applyFill="1" applyBorder="1" applyAlignment="1"/>
    <xf numFmtId="49" fontId="52" fillId="9" borderId="16" xfId="0" applyNumberFormat="1" applyFont="1" applyFill="1" applyBorder="1" applyAlignment="1"/>
    <xf numFmtId="1" fontId="13" fillId="0" borderId="5" xfId="0" applyNumberFormat="1" applyFont="1" applyFill="1" applyBorder="1" applyAlignment="1">
      <alignment horizontal="right"/>
    </xf>
    <xf numFmtId="0" fontId="13" fillId="11" borderId="0" xfId="0" applyFont="1" applyFill="1"/>
    <xf numFmtId="0" fontId="17" fillId="0" borderId="0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13" fillId="0" borderId="0" xfId="0" applyFont="1" applyAlignment="1">
      <alignment horizontal="left" vertical="center" wrapText="1"/>
    </xf>
    <xf numFmtId="49" fontId="36" fillId="0" borderId="3" xfId="0" applyNumberFormat="1" applyFont="1" applyFill="1" applyBorder="1" applyAlignment="1">
      <alignment horizontal="left" vertical="center" wrapText="1"/>
    </xf>
    <xf numFmtId="49" fontId="36" fillId="0" borderId="0" xfId="0" applyNumberFormat="1" applyFont="1" applyFill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top" wrapText="1"/>
    </xf>
    <xf numFmtId="0" fontId="36" fillId="0" borderId="8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170" fontId="13" fillId="0" borderId="0" xfId="0" applyNumberFormat="1" applyFont="1" applyBorder="1" applyAlignment="1">
      <alignment horizontal="center" vertical="top" wrapText="1"/>
    </xf>
    <xf numFmtId="49" fontId="37" fillId="0" borderId="14" xfId="0" applyNumberFormat="1" applyFont="1" applyFill="1" applyBorder="1" applyAlignment="1">
      <alignment horizontal="left" vertical="center" wrapText="1"/>
    </xf>
    <xf numFmtId="49" fontId="36" fillId="0" borderId="9" xfId="0" applyNumberFormat="1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167" fontId="9" fillId="0" borderId="0" xfId="0" applyNumberFormat="1" applyFont="1" applyFill="1" applyBorder="1" applyAlignment="1">
      <alignment horizontal="left" vertical="center"/>
    </xf>
  </cellXfs>
  <cellStyles count="17">
    <cellStyle name="Euro" xfId="1" xr:uid="{00000000-0005-0000-0000-000000000000}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Normal 3 2" xfId="5" xr:uid="{00000000-0005-0000-0000-000004000000}"/>
    <cellStyle name="Normal 4" xfId="6" xr:uid="{00000000-0005-0000-0000-000005000000}"/>
    <cellStyle name="Normal 4 2" xfId="15" xr:uid="{2D691ADF-93B2-4274-A9AE-6307A582BBD9}"/>
    <cellStyle name="Normal 5" xfId="7" xr:uid="{00000000-0005-0000-0000-000006000000}"/>
    <cellStyle name="Normal 5 2" xfId="8" xr:uid="{00000000-0005-0000-0000-000007000000}"/>
    <cellStyle name="Normal 6" xfId="9" xr:uid="{00000000-0005-0000-0000-000008000000}"/>
    <cellStyle name="Normal 6 2" xfId="10" xr:uid="{00000000-0005-0000-0000-000009000000}"/>
    <cellStyle name="Normal 7" xfId="11" xr:uid="{00000000-0005-0000-0000-00000A000000}"/>
    <cellStyle name="Normal 8" xfId="12" xr:uid="{00000000-0005-0000-0000-00000B000000}"/>
    <cellStyle name="Notas 2" xfId="13" xr:uid="{00000000-0005-0000-0000-00000C000000}"/>
    <cellStyle name="Κανονικό" xfId="0" builtinId="0"/>
    <cellStyle name="Κανονικό 2" xfId="14" xr:uid="{A2DF04FE-D558-43F4-AD57-619184C63E0D}"/>
    <cellStyle name="Κόμμα 2" xfId="16" xr:uid="{6D4979F7-8CF4-4382-833C-D5A11EA13AF5}"/>
  </cellStyles>
  <dxfs count="0"/>
  <tableStyles count="0" defaultTableStyle="TableStyleMedium2" defaultPivotStyle="PivotStyleLight16"/>
  <colors>
    <mruColors>
      <color rgb="FF0066FF"/>
      <color rgb="FF66FF66"/>
      <color rgb="FF66FFFF"/>
      <color rgb="FF66CCFF"/>
      <color rgb="FFCCFFCC"/>
      <color rgb="FF99CCFF"/>
      <color rgb="FFCCE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0</xdr:rowOff>
    </xdr:from>
    <xdr:to>
      <xdr:col>4</xdr:col>
      <xdr:colOff>685801</xdr:colOff>
      <xdr:row>2</xdr:row>
      <xdr:rowOff>140634</xdr:rowOff>
    </xdr:to>
    <xdr:pic>
      <xdr:nvPicPr>
        <xdr:cNvPr id="10307" name="Picture 53" descr="logo_ikusi-horizontal-0200px">
          <a:extLst>
            <a:ext uri="{FF2B5EF4-FFF2-40B4-BE49-F238E27FC236}">
              <a16:creationId xmlns:a16="http://schemas.microsoft.com/office/drawing/2014/main" id="{00000000-0008-0000-0000-00004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0" y="123825"/>
          <a:ext cx="1085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1</xdr:row>
      <xdr:rowOff>133350</xdr:rowOff>
    </xdr:from>
    <xdr:to>
      <xdr:col>2</xdr:col>
      <xdr:colOff>142875</xdr:colOff>
      <xdr:row>7</xdr:row>
      <xdr:rowOff>85725</xdr:rowOff>
    </xdr:to>
    <xdr:pic>
      <xdr:nvPicPr>
        <xdr:cNvPr id="12317" name="3 Imagen">
          <a:extLst>
            <a:ext uri="{FF2B5EF4-FFF2-40B4-BE49-F238E27FC236}">
              <a16:creationId xmlns:a16="http://schemas.microsoft.com/office/drawing/2014/main" id="{00000000-0008-0000-0500-00001D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23850"/>
          <a:ext cx="1104900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285750</xdr:colOff>
      <xdr:row>5</xdr:row>
      <xdr:rowOff>28575</xdr:rowOff>
    </xdr:from>
    <xdr:to>
      <xdr:col>8</xdr:col>
      <xdr:colOff>1028700</xdr:colOff>
      <xdr:row>6</xdr:row>
      <xdr:rowOff>180975</xdr:rowOff>
    </xdr:to>
    <xdr:pic>
      <xdr:nvPicPr>
        <xdr:cNvPr id="12318" name="Picture 41" descr="logos documentación">
          <a:extLst>
            <a:ext uri="{FF2B5EF4-FFF2-40B4-BE49-F238E27FC236}">
              <a16:creationId xmlns:a16="http://schemas.microsoft.com/office/drawing/2014/main" id="{00000000-0008-0000-0500-00001E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75" y="981075"/>
          <a:ext cx="15430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69</xdr:row>
      <xdr:rowOff>19050</xdr:rowOff>
    </xdr:from>
    <xdr:to>
      <xdr:col>2</xdr:col>
      <xdr:colOff>676275</xdr:colOff>
      <xdr:row>77</xdr:row>
      <xdr:rowOff>161925</xdr:rowOff>
    </xdr:to>
    <xdr:pic>
      <xdr:nvPicPr>
        <xdr:cNvPr id="12319" name="4 Imagen">
          <a:extLst>
            <a:ext uri="{FF2B5EF4-FFF2-40B4-BE49-F238E27FC236}">
              <a16:creationId xmlns:a16="http://schemas.microsoft.com/office/drawing/2014/main" id="{00000000-0008-0000-0500-00001F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163550"/>
          <a:ext cx="1676400" cy="1666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962025</xdr:colOff>
      <xdr:row>69</xdr:row>
      <xdr:rowOff>9525</xdr:rowOff>
    </xdr:from>
    <xdr:to>
      <xdr:col>6</xdr:col>
      <xdr:colOff>819150</xdr:colOff>
      <xdr:row>77</xdr:row>
      <xdr:rowOff>161925</xdr:rowOff>
    </xdr:to>
    <xdr:pic>
      <xdr:nvPicPr>
        <xdr:cNvPr id="12320" name="2 Imagen">
          <a:extLst>
            <a:ext uri="{FF2B5EF4-FFF2-40B4-BE49-F238E27FC236}">
              <a16:creationId xmlns:a16="http://schemas.microsoft.com/office/drawing/2014/main" id="{00000000-0008-0000-0500-0000203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5" y="13154025"/>
          <a:ext cx="3667125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152400</xdr:rowOff>
    </xdr:from>
    <xdr:to>
      <xdr:col>7</xdr:col>
      <xdr:colOff>38100</xdr:colOff>
      <xdr:row>48</xdr:row>
      <xdr:rowOff>142875</xdr:rowOff>
    </xdr:to>
    <xdr:sp macro="" textlink="">
      <xdr:nvSpPr>
        <xdr:cNvPr id="9217" name="Object 1" hidden="1">
          <a:extLst>
            <a:ext uri="{63B3BB69-23CF-44E3-9099-C40C66FF867C}">
              <a14:compatExt xmlns:a14="http://schemas.microsoft.com/office/drawing/2010/main" spid="_x0000_s9217"/>
            </a:ext>
            <a:ext uri="{FF2B5EF4-FFF2-40B4-BE49-F238E27FC236}">
              <a16:creationId xmlns:a16="http://schemas.microsoft.com/office/drawing/2014/main" id="{00000000-0008-0000-0800-0000012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47625</xdr:colOff>
      <xdr:row>0</xdr:row>
      <xdr:rowOff>152400</xdr:rowOff>
    </xdr:from>
    <xdr:to>
      <xdr:col>7</xdr:col>
      <xdr:colOff>38100</xdr:colOff>
      <xdr:row>48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709E22-418B-415C-A05F-72A951A91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52400"/>
          <a:ext cx="5324475" cy="9134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T816"/>
  <sheetViews>
    <sheetView showGridLines="0" tabSelected="1" view="pageBreakPreview" zoomScaleNormal="100" zoomScaleSheetLayoutView="100" workbookViewId="0">
      <pane xSplit="6" ySplit="5" topLeftCell="G6" activePane="bottomRight" state="frozenSplit"/>
      <selection pane="topRight" activeCell="H1" sqref="H1"/>
      <selection pane="bottomLeft" activeCell="A226" sqref="A226"/>
      <selection pane="bottomRight" activeCell="O756" sqref="O756"/>
    </sheetView>
  </sheetViews>
  <sheetFormatPr defaultColWidth="11.42578125" defaultRowHeight="15" x14ac:dyDescent="0.25"/>
  <cols>
    <col min="1" max="1" width="2.28515625" style="309" customWidth="1"/>
    <col min="2" max="2" width="2.85546875" style="201" customWidth="1"/>
    <col min="3" max="3" width="2.140625" style="214" customWidth="1"/>
    <col min="4" max="4" width="6.28515625" style="71" customWidth="1"/>
    <col min="5" max="5" width="14.28515625" style="72" customWidth="1"/>
    <col min="6" max="6" width="72.28515625" style="73" customWidth="1"/>
    <col min="7" max="7" width="9" style="74" customWidth="1"/>
    <col min="8" max="8" width="10.140625" style="74" customWidth="1"/>
    <col min="9" max="9" width="6.7109375" style="70" customWidth="1"/>
    <col min="10" max="10" width="11" style="74" customWidth="1"/>
    <col min="11" max="12" width="6" style="74" customWidth="1"/>
    <col min="13" max="16384" width="11.42578125" style="74"/>
  </cols>
  <sheetData>
    <row r="1" spans="1:12" ht="13.5" customHeight="1" x14ac:dyDescent="0.25">
      <c r="K1" s="104"/>
      <c r="L1" s="104"/>
    </row>
    <row r="2" spans="1:12" ht="21" customHeight="1" x14ac:dyDescent="0.25">
      <c r="B2" s="224"/>
      <c r="F2" s="319" t="s">
        <v>1848</v>
      </c>
      <c r="K2" s="104"/>
      <c r="L2" s="104"/>
    </row>
    <row r="3" spans="1:12" ht="13.5" customHeight="1" x14ac:dyDescent="0.25">
      <c r="B3" s="224"/>
      <c r="K3" s="104"/>
      <c r="L3" s="104"/>
    </row>
    <row r="4" spans="1:12" s="108" customFormat="1" ht="63" customHeight="1" x14ac:dyDescent="0.25">
      <c r="A4" s="308" t="s">
        <v>2059</v>
      </c>
      <c r="B4" s="281" t="s">
        <v>2054</v>
      </c>
      <c r="C4" s="225" t="s">
        <v>1834</v>
      </c>
      <c r="D4" s="105" t="s">
        <v>214</v>
      </c>
      <c r="E4" s="105" t="s">
        <v>215</v>
      </c>
      <c r="F4" s="106" t="s">
        <v>216</v>
      </c>
      <c r="G4" s="176" t="s">
        <v>1615</v>
      </c>
      <c r="H4" s="107" t="s">
        <v>178</v>
      </c>
      <c r="I4" s="106" t="s">
        <v>173</v>
      </c>
      <c r="J4" s="107" t="s">
        <v>179</v>
      </c>
      <c r="K4" s="104"/>
      <c r="L4" s="104"/>
    </row>
    <row r="5" spans="1:12" ht="14.25" customHeight="1" x14ac:dyDescent="0.25">
      <c r="D5" s="75"/>
      <c r="E5" s="76"/>
      <c r="F5" s="77"/>
      <c r="J5" s="205">
        <v>1</v>
      </c>
      <c r="K5" s="104"/>
      <c r="L5" s="104"/>
    </row>
    <row r="6" spans="1:12" x14ac:dyDescent="0.25">
      <c r="D6" s="178" t="s">
        <v>217</v>
      </c>
      <c r="E6" s="78"/>
      <c r="F6" s="78"/>
      <c r="I6" s="67"/>
      <c r="J6" s="69"/>
    </row>
    <row r="7" spans="1:12" ht="6" customHeight="1" x14ac:dyDescent="0.25">
      <c r="D7" s="75"/>
      <c r="E7" s="76"/>
      <c r="F7" s="77"/>
      <c r="I7" s="67"/>
      <c r="J7" s="69"/>
    </row>
    <row r="8" spans="1:12" ht="15" customHeight="1" x14ac:dyDescent="0.25">
      <c r="D8" s="179" t="s">
        <v>1332</v>
      </c>
      <c r="E8" s="79"/>
      <c r="F8" s="80"/>
      <c r="I8" s="67"/>
      <c r="J8" s="69"/>
    </row>
    <row r="9" spans="1:12" ht="6" customHeight="1" x14ac:dyDescent="0.25">
      <c r="D9" s="70"/>
      <c r="I9" s="67"/>
      <c r="J9" s="69"/>
    </row>
    <row r="10" spans="1:12" s="82" customFormat="1" ht="14.25" customHeight="1" x14ac:dyDescent="0.25">
      <c r="A10" s="310"/>
      <c r="B10" s="196"/>
      <c r="C10" s="212"/>
      <c r="D10" s="110"/>
      <c r="E10" s="111" t="s">
        <v>1325</v>
      </c>
      <c r="F10" s="93"/>
      <c r="I10" s="67"/>
      <c r="J10" s="69"/>
    </row>
    <row r="11" spans="1:12" s="69" customFormat="1" x14ac:dyDescent="0.25">
      <c r="A11" s="310"/>
      <c r="B11" s="199"/>
      <c r="C11" s="212"/>
      <c r="D11" s="286">
        <v>1725</v>
      </c>
      <c r="E11" s="285" t="s">
        <v>219</v>
      </c>
      <c r="F11" s="113" t="s">
        <v>1342</v>
      </c>
      <c r="G11" s="109">
        <v>17.099999999999998</v>
      </c>
      <c r="H11" s="109">
        <v>21.203999999999997</v>
      </c>
      <c r="I11" s="114"/>
      <c r="J11" s="109">
        <f>G11*I11</f>
        <v>0</v>
      </c>
    </row>
    <row r="12" spans="1:12" s="69" customFormat="1" x14ac:dyDescent="0.25">
      <c r="A12" s="310"/>
      <c r="B12" s="199"/>
      <c r="C12" s="212"/>
      <c r="D12" s="238">
        <v>1726</v>
      </c>
      <c r="E12" s="242" t="s">
        <v>1876</v>
      </c>
      <c r="F12" s="113" t="s">
        <v>1342</v>
      </c>
      <c r="G12" s="109">
        <v>19.979999999999997</v>
      </c>
      <c r="H12" s="109">
        <v>24.775199999999995</v>
      </c>
      <c r="I12" s="114"/>
      <c r="J12" s="109">
        <f>G12*I12</f>
        <v>0</v>
      </c>
    </row>
    <row r="13" spans="1:12" s="82" customFormat="1" ht="14.25" customHeight="1" x14ac:dyDescent="0.25">
      <c r="A13" s="310"/>
      <c r="B13" s="196"/>
      <c r="C13" s="212"/>
      <c r="D13" s="115"/>
      <c r="E13" s="116" t="s">
        <v>1326</v>
      </c>
      <c r="F13" s="117"/>
      <c r="G13" s="109"/>
      <c r="H13" s="109"/>
      <c r="I13" s="68"/>
      <c r="J13" s="109"/>
    </row>
    <row r="14" spans="1:12" s="69" customFormat="1" x14ac:dyDescent="0.25">
      <c r="A14" s="310"/>
      <c r="B14" s="199"/>
      <c r="C14" s="212"/>
      <c r="D14" s="286">
        <v>1728</v>
      </c>
      <c r="E14" s="285" t="s">
        <v>1539</v>
      </c>
      <c r="F14" s="113" t="s">
        <v>1540</v>
      </c>
      <c r="G14" s="109">
        <v>19.349999999999998</v>
      </c>
      <c r="H14" s="109">
        <v>23.993999999999996</v>
      </c>
      <c r="I14" s="114"/>
      <c r="J14" s="109">
        <f>G14*I14</f>
        <v>0</v>
      </c>
    </row>
    <row r="15" spans="1:12" s="69" customFormat="1" x14ac:dyDescent="0.25">
      <c r="A15" s="310"/>
      <c r="B15" s="199"/>
      <c r="C15" s="212"/>
      <c r="D15" s="238">
        <v>1727</v>
      </c>
      <c r="E15" s="242" t="s">
        <v>1875</v>
      </c>
      <c r="F15" s="113" t="s">
        <v>1540</v>
      </c>
      <c r="G15" s="109">
        <v>22.59</v>
      </c>
      <c r="H15" s="109">
        <v>28.011600000000001</v>
      </c>
      <c r="I15" s="114"/>
      <c r="J15" s="109">
        <f>G15*I15</f>
        <v>0</v>
      </c>
    </row>
    <row r="16" spans="1:12" ht="6" customHeight="1" x14ac:dyDescent="0.25">
      <c r="D16" s="115"/>
      <c r="E16" s="119"/>
      <c r="G16" s="109"/>
      <c r="H16" s="109"/>
      <c r="I16" s="68"/>
      <c r="J16" s="109"/>
    </row>
    <row r="17" spans="1:10" s="82" customFormat="1" ht="14.25" customHeight="1" x14ac:dyDescent="0.25">
      <c r="A17" s="310"/>
      <c r="B17" s="196"/>
      <c r="C17" s="212"/>
      <c r="D17" s="110"/>
      <c r="E17" s="111" t="s">
        <v>171</v>
      </c>
      <c r="F17" s="93"/>
      <c r="G17" s="109"/>
      <c r="H17" s="109"/>
      <c r="I17" s="68"/>
      <c r="J17" s="109"/>
    </row>
    <row r="18" spans="1:10" s="69" customFormat="1" x14ac:dyDescent="0.25">
      <c r="A18" s="310"/>
      <c r="B18" s="199"/>
      <c r="C18" s="212"/>
      <c r="D18" s="286">
        <v>1821</v>
      </c>
      <c r="E18" s="285" t="s">
        <v>161</v>
      </c>
      <c r="F18" s="113" t="s">
        <v>1328</v>
      </c>
      <c r="G18" s="109">
        <v>44.999999999999993</v>
      </c>
      <c r="H18" s="109">
        <v>55.79999999999999</v>
      </c>
      <c r="I18" s="114"/>
      <c r="J18" s="109">
        <f>G18*I18</f>
        <v>0</v>
      </c>
    </row>
    <row r="19" spans="1:10" s="69" customFormat="1" x14ac:dyDescent="0.25">
      <c r="A19" s="310"/>
      <c r="B19" s="199"/>
      <c r="C19" s="212"/>
      <c r="D19" s="287">
        <v>1820</v>
      </c>
      <c r="E19" s="278" t="s">
        <v>165</v>
      </c>
      <c r="F19" s="121" t="s">
        <v>166</v>
      </c>
      <c r="G19" s="109">
        <v>44.999999999999993</v>
      </c>
      <c r="H19" s="109">
        <v>55.79999999999999</v>
      </c>
      <c r="I19" s="114"/>
      <c r="J19" s="109">
        <f>G19*I19</f>
        <v>0</v>
      </c>
    </row>
    <row r="20" spans="1:10" s="69" customFormat="1" x14ac:dyDescent="0.25">
      <c r="A20" s="310"/>
      <c r="B20" s="199"/>
      <c r="C20" s="212"/>
      <c r="D20" s="287">
        <v>1815</v>
      </c>
      <c r="E20" s="278" t="s">
        <v>167</v>
      </c>
      <c r="F20" s="121" t="s">
        <v>168</v>
      </c>
      <c r="G20" s="109">
        <v>44.999999999999993</v>
      </c>
      <c r="H20" s="109">
        <v>55.79999999999999</v>
      </c>
      <c r="I20" s="114"/>
      <c r="J20" s="109">
        <f>G20*I20</f>
        <v>0</v>
      </c>
    </row>
    <row r="21" spans="1:10" s="69" customFormat="1" x14ac:dyDescent="0.25">
      <c r="A21" s="310"/>
      <c r="B21" s="199"/>
      <c r="C21" s="212"/>
      <c r="D21" s="286">
        <v>1819</v>
      </c>
      <c r="E21" s="285" t="s">
        <v>162</v>
      </c>
      <c r="F21" s="113" t="s">
        <v>1327</v>
      </c>
      <c r="G21" s="109">
        <v>44.999999999999993</v>
      </c>
      <c r="H21" s="109">
        <v>55.79999999999999</v>
      </c>
      <c r="I21" s="114"/>
      <c r="J21" s="109">
        <f>G21*I21</f>
        <v>0</v>
      </c>
    </row>
    <row r="22" spans="1:10" s="69" customFormat="1" ht="30" x14ac:dyDescent="0.25">
      <c r="A22" s="310"/>
      <c r="B22" s="199"/>
      <c r="C22" s="212"/>
      <c r="D22" s="288">
        <v>1811</v>
      </c>
      <c r="E22" s="289" t="s">
        <v>1689</v>
      </c>
      <c r="F22" s="184" t="s">
        <v>1678</v>
      </c>
      <c r="G22" s="165">
        <v>24.749999999999996</v>
      </c>
      <c r="H22" s="165">
        <v>30.689999999999994</v>
      </c>
      <c r="I22" s="186"/>
      <c r="J22" s="165">
        <f>G22*I22</f>
        <v>0</v>
      </c>
    </row>
    <row r="23" spans="1:10" s="69" customFormat="1" ht="30" x14ac:dyDescent="0.25">
      <c r="A23" s="310"/>
      <c r="B23" s="199"/>
      <c r="C23" s="212"/>
      <c r="D23" s="290">
        <v>1813</v>
      </c>
      <c r="E23" s="289" t="s">
        <v>1690</v>
      </c>
      <c r="F23" s="185" t="s">
        <v>1679</v>
      </c>
      <c r="G23" s="165">
        <v>20.249999999999996</v>
      </c>
      <c r="H23" s="165">
        <v>25.109999999999996</v>
      </c>
      <c r="I23" s="186"/>
      <c r="J23" s="165">
        <f>G23*I23</f>
        <v>0</v>
      </c>
    </row>
    <row r="24" spans="1:10" ht="6" customHeight="1" x14ac:dyDescent="0.25">
      <c r="A24" s="310"/>
      <c r="B24" s="196"/>
      <c r="C24" s="212"/>
      <c r="D24" s="115"/>
      <c r="E24" s="123"/>
      <c r="G24" s="109"/>
      <c r="H24" s="109"/>
      <c r="I24" s="68"/>
      <c r="J24" s="109"/>
    </row>
    <row r="25" spans="1:10" s="82" customFormat="1" ht="14.25" customHeight="1" x14ac:dyDescent="0.25">
      <c r="A25" s="310"/>
      <c r="B25" s="196"/>
      <c r="C25" s="212"/>
      <c r="D25" s="110"/>
      <c r="E25" s="111" t="s">
        <v>172</v>
      </c>
      <c r="F25" s="93"/>
      <c r="G25" s="109"/>
      <c r="H25" s="109"/>
      <c r="I25" s="68"/>
      <c r="J25" s="109"/>
    </row>
    <row r="26" spans="1:10" s="69" customFormat="1" x14ac:dyDescent="0.25">
      <c r="A26" s="310"/>
      <c r="B26" s="199"/>
      <c r="C26" s="212" t="s">
        <v>971</v>
      </c>
      <c r="D26" s="238">
        <v>1818</v>
      </c>
      <c r="E26" s="242" t="s">
        <v>163</v>
      </c>
      <c r="F26" s="113" t="s">
        <v>1329</v>
      </c>
      <c r="G26" s="109">
        <v>52.47</v>
      </c>
      <c r="H26" s="109">
        <v>65.062799999999996</v>
      </c>
      <c r="I26" s="114"/>
      <c r="J26" s="109">
        <f>G26*I26</f>
        <v>0</v>
      </c>
    </row>
    <row r="27" spans="1:10" s="69" customFormat="1" x14ac:dyDescent="0.25">
      <c r="A27" s="310"/>
      <c r="B27" s="199"/>
      <c r="C27" s="212" t="s">
        <v>971</v>
      </c>
      <c r="D27" s="286">
        <v>1816</v>
      </c>
      <c r="E27" s="285" t="s">
        <v>169</v>
      </c>
      <c r="F27" s="113" t="s">
        <v>170</v>
      </c>
      <c r="G27" s="109">
        <v>44.999999999999993</v>
      </c>
      <c r="H27" s="109">
        <v>55.79999999999999</v>
      </c>
      <c r="I27" s="114"/>
      <c r="J27" s="109">
        <f>G27*I27</f>
        <v>0</v>
      </c>
    </row>
    <row r="28" spans="1:10" s="69" customFormat="1" ht="30" x14ac:dyDescent="0.25">
      <c r="A28" s="310"/>
      <c r="B28" s="199"/>
      <c r="C28" s="212" t="s">
        <v>971</v>
      </c>
      <c r="D28" s="239">
        <v>1824</v>
      </c>
      <c r="E28" s="255" t="s">
        <v>1687</v>
      </c>
      <c r="F28" s="184" t="s">
        <v>1685</v>
      </c>
      <c r="G28" s="165">
        <v>28.89</v>
      </c>
      <c r="H28" s="165">
        <v>35.823599999999999</v>
      </c>
      <c r="I28" s="186"/>
      <c r="J28" s="165">
        <f>G28*I28</f>
        <v>0</v>
      </c>
    </row>
    <row r="29" spans="1:10" s="69" customFormat="1" ht="30" x14ac:dyDescent="0.25">
      <c r="A29" s="310"/>
      <c r="B29" s="199"/>
      <c r="C29" s="212" t="s">
        <v>971</v>
      </c>
      <c r="D29" s="240">
        <v>1825</v>
      </c>
      <c r="E29" s="255" t="s">
        <v>1688</v>
      </c>
      <c r="F29" s="185" t="s">
        <v>1686</v>
      </c>
      <c r="G29" s="165">
        <v>23.669999999999998</v>
      </c>
      <c r="H29" s="165">
        <v>29.350799999999996</v>
      </c>
      <c r="I29" s="186"/>
      <c r="J29" s="165">
        <f>G29*I29</f>
        <v>0</v>
      </c>
    </row>
    <row r="30" spans="1:10" s="84" customFormat="1" ht="6" customHeight="1" x14ac:dyDescent="0.25">
      <c r="A30" s="310"/>
      <c r="B30" s="218"/>
      <c r="C30" s="213"/>
      <c r="D30" s="124"/>
      <c r="E30" s="125"/>
      <c r="F30" s="125"/>
      <c r="G30" s="109"/>
      <c r="H30" s="109"/>
      <c r="I30" s="68"/>
      <c r="J30" s="109"/>
    </row>
    <row r="31" spans="1:10" s="69" customFormat="1" ht="14.25" customHeight="1" x14ac:dyDescent="0.25">
      <c r="A31" s="310"/>
      <c r="B31" s="199"/>
      <c r="C31" s="212"/>
      <c r="D31" s="110"/>
      <c r="E31" s="111" t="s">
        <v>180</v>
      </c>
      <c r="F31" s="93"/>
      <c r="G31" s="109"/>
      <c r="H31" s="109"/>
      <c r="I31" s="68"/>
      <c r="J31" s="109"/>
    </row>
    <row r="32" spans="1:10" s="69" customFormat="1" x14ac:dyDescent="0.25">
      <c r="A32" s="310"/>
      <c r="B32" s="199"/>
      <c r="C32" s="212"/>
      <c r="D32" s="286">
        <v>1817</v>
      </c>
      <c r="E32" s="285" t="s">
        <v>164</v>
      </c>
      <c r="F32" s="113" t="s">
        <v>1330</v>
      </c>
      <c r="G32" s="109">
        <v>44.999999999999993</v>
      </c>
      <c r="H32" s="109">
        <v>55.79999999999999</v>
      </c>
      <c r="I32" s="114"/>
      <c r="J32" s="109">
        <f>G32*I32</f>
        <v>0</v>
      </c>
    </row>
    <row r="33" spans="1:10" s="69" customFormat="1" x14ac:dyDescent="0.25">
      <c r="A33" s="310"/>
      <c r="B33" s="199"/>
      <c r="C33" s="212"/>
      <c r="D33" s="287">
        <v>1803</v>
      </c>
      <c r="E33" s="278" t="s">
        <v>233</v>
      </c>
      <c r="F33" s="121" t="s">
        <v>1331</v>
      </c>
      <c r="G33" s="109">
        <v>23.399999999999995</v>
      </c>
      <c r="H33" s="109">
        <v>29.015999999999995</v>
      </c>
      <c r="I33" s="114"/>
      <c r="J33" s="109">
        <f>G33*I33</f>
        <v>0</v>
      </c>
    </row>
    <row r="34" spans="1:10" s="69" customFormat="1" x14ac:dyDescent="0.25">
      <c r="A34" s="310"/>
      <c r="B34" s="199"/>
      <c r="C34" s="212"/>
      <c r="D34" s="287">
        <v>1800</v>
      </c>
      <c r="E34" s="278" t="s">
        <v>235</v>
      </c>
      <c r="F34" s="121" t="s">
        <v>181</v>
      </c>
      <c r="G34" s="109">
        <v>19.349999999999998</v>
      </c>
      <c r="H34" s="109">
        <v>23.993999999999996</v>
      </c>
      <c r="I34" s="114"/>
      <c r="J34" s="109">
        <f>G34*I34</f>
        <v>0</v>
      </c>
    </row>
    <row r="35" spans="1:10" s="69" customFormat="1" ht="6" customHeight="1" x14ac:dyDescent="0.25">
      <c r="A35" s="309"/>
      <c r="B35" s="199"/>
      <c r="C35" s="212"/>
      <c r="D35" s="124"/>
      <c r="E35" s="125"/>
      <c r="F35" s="125"/>
      <c r="G35" s="109"/>
      <c r="H35" s="109"/>
      <c r="I35" s="68"/>
      <c r="J35" s="109"/>
    </row>
    <row r="36" spans="1:10" s="69" customFormat="1" ht="15" customHeight="1" x14ac:dyDescent="0.25">
      <c r="A36" s="310"/>
      <c r="B36" s="199"/>
      <c r="C36" s="212"/>
      <c r="D36" s="179" t="s">
        <v>182</v>
      </c>
      <c r="E36" s="79"/>
      <c r="F36" s="80"/>
      <c r="G36" s="109"/>
      <c r="H36" s="109"/>
      <c r="I36" s="68"/>
      <c r="J36" s="109"/>
    </row>
    <row r="37" spans="1:10" s="69" customFormat="1" ht="14.25" customHeight="1" x14ac:dyDescent="0.25">
      <c r="A37" s="310"/>
      <c r="B37" s="199"/>
      <c r="C37" s="212"/>
      <c r="E37" s="126" t="s">
        <v>183</v>
      </c>
      <c r="F37" s="85"/>
      <c r="G37" s="109"/>
      <c r="H37" s="109"/>
      <c r="I37" s="68"/>
      <c r="J37" s="109"/>
    </row>
    <row r="38" spans="1:10" s="69" customFormat="1" x14ac:dyDescent="0.25">
      <c r="A38" s="310"/>
      <c r="B38" s="199"/>
      <c r="C38" s="212"/>
      <c r="D38" s="238">
        <v>1888</v>
      </c>
      <c r="E38" s="242" t="s">
        <v>1118</v>
      </c>
      <c r="F38" s="113" t="s">
        <v>1333</v>
      </c>
      <c r="G38" s="109">
        <v>46.1</v>
      </c>
      <c r="H38" s="109">
        <v>57.164000000000001</v>
      </c>
      <c r="I38" s="114"/>
      <c r="J38" s="109">
        <f>G38*I38</f>
        <v>0</v>
      </c>
    </row>
    <row r="39" spans="1:10" s="69" customFormat="1" x14ac:dyDescent="0.25">
      <c r="A39" s="310"/>
      <c r="B39" s="199"/>
      <c r="C39" s="212"/>
      <c r="D39" s="233">
        <v>1886</v>
      </c>
      <c r="E39" s="243" t="s">
        <v>1334</v>
      </c>
      <c r="F39" s="121" t="s">
        <v>1335</v>
      </c>
      <c r="G39" s="109">
        <v>4.0999999999999996</v>
      </c>
      <c r="H39" s="109">
        <v>5.0839999999999996</v>
      </c>
      <c r="I39" s="114"/>
      <c r="J39" s="109">
        <f>G39*I39</f>
        <v>0</v>
      </c>
    </row>
    <row r="40" spans="1:10" s="69" customFormat="1" x14ac:dyDescent="0.25">
      <c r="A40" s="310"/>
      <c r="B40" s="199"/>
      <c r="C40" s="212"/>
      <c r="D40" s="233">
        <v>1887</v>
      </c>
      <c r="E40" s="243" t="s">
        <v>1116</v>
      </c>
      <c r="F40" s="121" t="s">
        <v>1336</v>
      </c>
      <c r="G40" s="109">
        <v>9.4</v>
      </c>
      <c r="H40" s="109">
        <v>11.656000000000001</v>
      </c>
      <c r="I40" s="114"/>
      <c r="J40" s="109">
        <f>G40*I40</f>
        <v>0</v>
      </c>
    </row>
    <row r="41" spans="1:10" s="69" customFormat="1" x14ac:dyDescent="0.25">
      <c r="A41" s="310"/>
      <c r="B41" s="199"/>
      <c r="C41" s="212"/>
      <c r="D41" s="233">
        <v>1911</v>
      </c>
      <c r="E41" s="243" t="s">
        <v>1120</v>
      </c>
      <c r="F41" s="121" t="s">
        <v>1337</v>
      </c>
      <c r="G41" s="109">
        <v>9</v>
      </c>
      <c r="H41" s="109">
        <v>11.16</v>
      </c>
      <c r="I41" s="114"/>
      <c r="J41" s="109">
        <f>G41*I41</f>
        <v>0</v>
      </c>
    </row>
    <row r="42" spans="1:10" s="69" customFormat="1" x14ac:dyDescent="0.25">
      <c r="A42" s="310"/>
      <c r="B42" s="199"/>
      <c r="C42" s="212"/>
      <c r="D42" s="233">
        <v>1913</v>
      </c>
      <c r="E42" s="243" t="s">
        <v>1338</v>
      </c>
      <c r="F42" s="121" t="s">
        <v>1339</v>
      </c>
      <c r="G42" s="109">
        <v>17.8</v>
      </c>
      <c r="H42" s="109">
        <v>22.071999999999999</v>
      </c>
      <c r="I42" s="114"/>
      <c r="J42" s="109">
        <f>G42*I42</f>
        <v>0</v>
      </c>
    </row>
    <row r="43" spans="1:10" s="69" customFormat="1" x14ac:dyDescent="0.25">
      <c r="A43" s="310"/>
      <c r="B43" s="199"/>
      <c r="C43" s="212"/>
      <c r="D43" s="233">
        <v>1067</v>
      </c>
      <c r="E43" s="243" t="s">
        <v>253</v>
      </c>
      <c r="F43" s="121" t="s">
        <v>184</v>
      </c>
      <c r="G43" s="109">
        <v>32</v>
      </c>
      <c r="H43" s="109">
        <v>39.68</v>
      </c>
      <c r="I43" s="114"/>
      <c r="J43" s="109">
        <f>G43*I43</f>
        <v>0</v>
      </c>
    </row>
    <row r="44" spans="1:10" s="69" customFormat="1" x14ac:dyDescent="0.25">
      <c r="A44" s="310"/>
      <c r="B44" s="199"/>
      <c r="C44" s="212"/>
      <c r="D44" s="233">
        <v>1949</v>
      </c>
      <c r="E44" s="243" t="s">
        <v>251</v>
      </c>
      <c r="F44" s="121" t="s">
        <v>185</v>
      </c>
      <c r="G44" s="109">
        <v>44.4</v>
      </c>
      <c r="H44" s="109">
        <v>55.055999999999997</v>
      </c>
      <c r="I44" s="114"/>
      <c r="J44" s="109">
        <f>G44*I44</f>
        <v>0</v>
      </c>
    </row>
    <row r="45" spans="1:10" s="69" customFormat="1" x14ac:dyDescent="0.25">
      <c r="A45" s="310"/>
      <c r="B45" s="199"/>
      <c r="C45" s="212"/>
      <c r="D45" s="233">
        <v>3071</v>
      </c>
      <c r="E45" s="243" t="s">
        <v>1341</v>
      </c>
      <c r="F45" s="121" t="s">
        <v>1340</v>
      </c>
      <c r="G45" s="109">
        <v>14.5</v>
      </c>
      <c r="H45" s="109">
        <v>17.98</v>
      </c>
      <c r="I45" s="114"/>
      <c r="J45" s="109">
        <f>G45*I45</f>
        <v>0</v>
      </c>
    </row>
    <row r="46" spans="1:10" s="69" customFormat="1" ht="6" customHeight="1" x14ac:dyDescent="0.25">
      <c r="A46" s="309"/>
      <c r="B46" s="199"/>
      <c r="C46" s="212"/>
      <c r="D46" s="124"/>
      <c r="E46" s="125"/>
      <c r="F46" s="125"/>
      <c r="G46" s="109"/>
      <c r="H46" s="109"/>
      <c r="I46" s="68"/>
      <c r="J46" s="109"/>
    </row>
    <row r="47" spans="1:10" s="69" customFormat="1" ht="14.25" customHeight="1" x14ac:dyDescent="0.25">
      <c r="A47" s="310"/>
      <c r="B47" s="199"/>
      <c r="C47" s="212"/>
      <c r="E47" s="126" t="s">
        <v>1343</v>
      </c>
      <c r="F47" s="85"/>
      <c r="G47" s="109"/>
      <c r="H47" s="109"/>
      <c r="I47" s="68"/>
      <c r="J47" s="109"/>
    </row>
    <row r="48" spans="1:10" s="69" customFormat="1" x14ac:dyDescent="0.25">
      <c r="A48" s="310"/>
      <c r="B48" s="199"/>
      <c r="C48" s="212"/>
      <c r="D48" s="238">
        <v>1941</v>
      </c>
      <c r="E48" s="242" t="s">
        <v>1344</v>
      </c>
      <c r="F48" s="113" t="s">
        <v>1345</v>
      </c>
      <c r="G48" s="109">
        <v>30</v>
      </c>
      <c r="H48" s="109">
        <v>37.200000000000003</v>
      </c>
      <c r="I48" s="114"/>
      <c r="J48" s="109">
        <f>G48*I48</f>
        <v>0</v>
      </c>
    </row>
    <row r="49" spans="1:10" s="69" customFormat="1" x14ac:dyDescent="0.25">
      <c r="A49" s="310"/>
      <c r="B49" s="199"/>
      <c r="C49" s="212"/>
      <c r="D49" s="233">
        <v>1880</v>
      </c>
      <c r="E49" s="243" t="s">
        <v>1346</v>
      </c>
      <c r="F49" s="121" t="s">
        <v>1347</v>
      </c>
      <c r="G49" s="109">
        <v>15.6</v>
      </c>
      <c r="H49" s="109">
        <v>19.344000000000001</v>
      </c>
      <c r="I49" s="114"/>
      <c r="J49" s="109">
        <f>G49*I49</f>
        <v>0</v>
      </c>
    </row>
    <row r="50" spans="1:10" s="69" customFormat="1" x14ac:dyDescent="0.25">
      <c r="A50" s="310"/>
      <c r="B50" s="199"/>
      <c r="C50" s="212"/>
      <c r="D50" s="233">
        <v>1942</v>
      </c>
      <c r="E50" s="243" t="s">
        <v>1348</v>
      </c>
      <c r="F50" s="121" t="s">
        <v>1352</v>
      </c>
      <c r="G50" s="109">
        <v>107.3</v>
      </c>
      <c r="H50" s="109">
        <v>133.05199999999999</v>
      </c>
      <c r="I50" s="114"/>
      <c r="J50" s="109">
        <f>G50*I50</f>
        <v>0</v>
      </c>
    </row>
    <row r="51" spans="1:10" s="69" customFormat="1" x14ac:dyDescent="0.25">
      <c r="A51" s="310"/>
      <c r="B51" s="199"/>
      <c r="C51" s="212"/>
      <c r="D51" s="233">
        <v>1944</v>
      </c>
      <c r="E51" s="243" t="s">
        <v>1349</v>
      </c>
      <c r="F51" s="121" t="s">
        <v>1353</v>
      </c>
      <c r="G51" s="109">
        <v>71.099999999999994</v>
      </c>
      <c r="H51" s="109">
        <v>88.163999999999987</v>
      </c>
      <c r="I51" s="114"/>
      <c r="J51" s="109">
        <f>G51*I51</f>
        <v>0</v>
      </c>
    </row>
    <row r="52" spans="1:10" s="69" customFormat="1" x14ac:dyDescent="0.25">
      <c r="A52" s="310"/>
      <c r="B52" s="199"/>
      <c r="C52" s="212"/>
      <c r="D52" s="233">
        <v>1950</v>
      </c>
      <c r="E52" s="243" t="s">
        <v>1350</v>
      </c>
      <c r="F52" s="121" t="s">
        <v>1354</v>
      </c>
      <c r="G52" s="109">
        <v>20.8</v>
      </c>
      <c r="H52" s="109">
        <v>25.792000000000002</v>
      </c>
      <c r="I52" s="114"/>
      <c r="J52" s="109">
        <f>G52*I52</f>
        <v>0</v>
      </c>
    </row>
    <row r="53" spans="1:10" x14ac:dyDescent="0.25">
      <c r="D53" s="233">
        <v>1876</v>
      </c>
      <c r="E53" s="243" t="s">
        <v>1351</v>
      </c>
      <c r="F53" s="121" t="s">
        <v>186</v>
      </c>
      <c r="G53" s="109">
        <v>30</v>
      </c>
      <c r="H53" s="109">
        <v>37.200000000000003</v>
      </c>
      <c r="I53" s="114"/>
      <c r="J53" s="109">
        <f>G53*I53</f>
        <v>0</v>
      </c>
    </row>
    <row r="54" spans="1:10" s="86" customFormat="1" ht="6" customHeight="1" x14ac:dyDescent="0.25">
      <c r="A54" s="309"/>
      <c r="B54" s="219"/>
      <c r="C54" s="220"/>
      <c r="D54" s="124"/>
      <c r="E54" s="125"/>
      <c r="F54" s="125"/>
      <c r="G54" s="109"/>
      <c r="H54" s="109"/>
      <c r="I54" s="68"/>
      <c r="J54" s="109"/>
    </row>
    <row r="55" spans="1:10" x14ac:dyDescent="0.25">
      <c r="D55" s="178" t="s">
        <v>1355</v>
      </c>
      <c r="E55" s="78"/>
      <c r="F55" s="78"/>
      <c r="G55" s="109"/>
      <c r="H55" s="109"/>
      <c r="I55" s="68"/>
      <c r="J55" s="109"/>
    </row>
    <row r="56" spans="1:10" ht="6" customHeight="1" x14ac:dyDescent="0.25">
      <c r="D56" s="127"/>
      <c r="E56" s="87"/>
      <c r="F56" s="87"/>
      <c r="G56" s="109"/>
      <c r="H56" s="109"/>
      <c r="I56" s="68"/>
      <c r="J56" s="109"/>
    </row>
    <row r="57" spans="1:10" ht="15" customHeight="1" x14ac:dyDescent="0.25">
      <c r="D57" s="179" t="s">
        <v>1356</v>
      </c>
      <c r="E57" s="79"/>
      <c r="F57" s="80"/>
      <c r="G57" s="109"/>
      <c r="H57" s="109"/>
      <c r="I57" s="68"/>
      <c r="J57" s="109"/>
    </row>
    <row r="58" spans="1:10" ht="14.25" customHeight="1" x14ac:dyDescent="0.25">
      <c r="A58" s="310"/>
      <c r="D58" s="74"/>
      <c r="E58" s="126" t="s">
        <v>1358</v>
      </c>
      <c r="F58" s="85"/>
      <c r="G58" s="109"/>
      <c r="H58" s="109"/>
      <c r="I58" s="68"/>
      <c r="J58" s="109"/>
    </row>
    <row r="59" spans="1:10" s="82" customFormat="1" x14ac:dyDescent="0.25">
      <c r="A59" s="310"/>
      <c r="B59" s="196"/>
      <c r="C59" s="212"/>
      <c r="D59" s="238">
        <v>3065</v>
      </c>
      <c r="E59" s="242" t="s">
        <v>243</v>
      </c>
      <c r="F59" s="113" t="s">
        <v>2068</v>
      </c>
      <c r="G59" s="109">
        <v>23.36</v>
      </c>
      <c r="H59" s="109">
        <v>28.9664</v>
      </c>
      <c r="I59" s="114"/>
      <c r="J59" s="109">
        <f>G59*I59</f>
        <v>0</v>
      </c>
    </row>
    <row r="60" spans="1:10" s="82" customFormat="1" x14ac:dyDescent="0.25">
      <c r="A60" s="310"/>
      <c r="B60" s="196"/>
      <c r="C60" s="212"/>
      <c r="D60" s="233">
        <v>3067</v>
      </c>
      <c r="E60" s="243" t="s">
        <v>244</v>
      </c>
      <c r="F60" s="121" t="s">
        <v>2067</v>
      </c>
      <c r="G60" s="109">
        <v>35.44</v>
      </c>
      <c r="H60" s="109">
        <v>43.945599999999999</v>
      </c>
      <c r="I60" s="114"/>
      <c r="J60" s="109">
        <f>G60*I60</f>
        <v>0</v>
      </c>
    </row>
    <row r="61" spans="1:10" s="82" customFormat="1" x14ac:dyDescent="0.25">
      <c r="A61" s="310"/>
      <c r="B61" s="196"/>
      <c r="C61" s="212"/>
      <c r="D61" s="233">
        <v>3069</v>
      </c>
      <c r="E61" s="243" t="s">
        <v>248</v>
      </c>
      <c r="F61" s="121" t="s">
        <v>2066</v>
      </c>
      <c r="G61" s="109">
        <v>116.64000000000003</v>
      </c>
      <c r="H61" s="109">
        <v>144.63360000000003</v>
      </c>
      <c r="I61" s="114"/>
      <c r="J61" s="109">
        <f>G61*I61</f>
        <v>0</v>
      </c>
    </row>
    <row r="62" spans="1:10" s="82" customFormat="1" x14ac:dyDescent="0.25">
      <c r="A62" s="310"/>
      <c r="B62" s="196"/>
      <c r="C62" s="212"/>
      <c r="D62" s="233">
        <v>3060</v>
      </c>
      <c r="E62" s="243" t="s">
        <v>1357</v>
      </c>
      <c r="F62" s="121" t="s">
        <v>2065</v>
      </c>
      <c r="G62" s="109">
        <v>182.59200000000001</v>
      </c>
      <c r="H62" s="109">
        <v>226.41408000000001</v>
      </c>
      <c r="I62" s="114"/>
      <c r="J62" s="109">
        <f>G62*I62</f>
        <v>0</v>
      </c>
    </row>
    <row r="63" spans="1:10" s="82" customFormat="1" ht="6" customHeight="1" x14ac:dyDescent="0.25">
      <c r="A63" s="309"/>
      <c r="B63" s="196"/>
      <c r="C63" s="212"/>
      <c r="D63" s="83"/>
      <c r="E63" s="128"/>
      <c r="F63" s="83"/>
      <c r="G63" s="109"/>
      <c r="H63" s="109"/>
      <c r="I63" s="68"/>
      <c r="J63" s="109"/>
    </row>
    <row r="64" spans="1:10" s="82" customFormat="1" ht="15" customHeight="1" x14ac:dyDescent="0.25">
      <c r="A64" s="309">
        <v>1</v>
      </c>
      <c r="B64" s="196"/>
      <c r="C64" s="212"/>
      <c r="D64" s="74"/>
      <c r="E64" s="126" t="s">
        <v>2061</v>
      </c>
      <c r="F64" s="85"/>
      <c r="G64" s="109"/>
      <c r="H64" s="109"/>
      <c r="I64" s="68"/>
      <c r="J64" s="109"/>
    </row>
    <row r="65" spans="1:10" s="82" customFormat="1" ht="15" customHeight="1" x14ac:dyDescent="0.25">
      <c r="A65" s="309">
        <v>1</v>
      </c>
      <c r="B65" s="196"/>
      <c r="C65" s="212"/>
      <c r="D65" s="112"/>
      <c r="E65" s="113" t="s">
        <v>2062</v>
      </c>
      <c r="F65" s="113" t="s">
        <v>2082</v>
      </c>
      <c r="G65" s="109">
        <v>79.239999999999995</v>
      </c>
      <c r="H65" s="109">
        <v>98.257599999999996</v>
      </c>
      <c r="I65" s="114"/>
      <c r="J65" s="109">
        <f>G65*I65</f>
        <v>0</v>
      </c>
    </row>
    <row r="66" spans="1:10" s="82" customFormat="1" ht="15" customHeight="1" x14ac:dyDescent="0.25">
      <c r="A66" s="309">
        <v>1</v>
      </c>
      <c r="B66" s="196"/>
      <c r="C66" s="212"/>
      <c r="D66" s="317"/>
      <c r="E66" s="121" t="s">
        <v>2063</v>
      </c>
      <c r="F66" s="113" t="s">
        <v>2081</v>
      </c>
      <c r="G66" s="109">
        <v>186.57333333333335</v>
      </c>
      <c r="H66" s="109">
        <v>231.35093333333336</v>
      </c>
      <c r="I66" s="114"/>
      <c r="J66" s="109">
        <f>G66*I66</f>
        <v>0</v>
      </c>
    </row>
    <row r="67" spans="1:10" s="82" customFormat="1" ht="15" customHeight="1" x14ac:dyDescent="0.25">
      <c r="A67" s="309">
        <v>1</v>
      </c>
      <c r="B67" s="196"/>
      <c r="C67" s="212"/>
      <c r="D67" s="317"/>
      <c r="E67" s="121" t="s">
        <v>2064</v>
      </c>
      <c r="F67" s="113" t="s">
        <v>2083</v>
      </c>
      <c r="G67" s="109">
        <v>320</v>
      </c>
      <c r="H67" s="109">
        <v>396.8</v>
      </c>
      <c r="I67" s="114"/>
      <c r="J67" s="109">
        <f>G67*I67</f>
        <v>0</v>
      </c>
    </row>
    <row r="68" spans="1:10" s="82" customFormat="1" ht="6" customHeight="1" x14ac:dyDescent="0.25">
      <c r="A68" s="309">
        <v>1</v>
      </c>
      <c r="B68" s="196"/>
      <c r="C68" s="212"/>
      <c r="D68" s="83"/>
      <c r="E68" s="128"/>
      <c r="F68" s="83"/>
      <c r="G68" s="109"/>
      <c r="H68" s="109"/>
      <c r="I68" s="68"/>
      <c r="J68" s="109"/>
    </row>
    <row r="69" spans="1:10" s="82" customFormat="1" ht="15" customHeight="1" x14ac:dyDescent="0.25">
      <c r="A69" s="309">
        <v>1</v>
      </c>
      <c r="B69" s="196"/>
      <c r="C69" s="212"/>
      <c r="D69" s="181" t="s">
        <v>2069</v>
      </c>
      <c r="E69" s="128"/>
      <c r="F69" s="83"/>
      <c r="G69" s="109"/>
      <c r="H69" s="109"/>
      <c r="I69" s="68"/>
      <c r="J69" s="109"/>
    </row>
    <row r="70" spans="1:10" s="82" customFormat="1" ht="15" customHeight="1" x14ac:dyDescent="0.25">
      <c r="A70" s="309">
        <v>1</v>
      </c>
      <c r="B70" s="196"/>
      <c r="C70" s="212"/>
      <c r="D70" s="112"/>
      <c r="E70" s="113" t="s">
        <v>2070</v>
      </c>
      <c r="F70" s="113" t="s">
        <v>2076</v>
      </c>
      <c r="G70" s="109">
        <v>33.226666666666667</v>
      </c>
      <c r="H70" s="109">
        <v>41.201066666666669</v>
      </c>
      <c r="I70" s="114"/>
      <c r="J70" s="109">
        <f>G70*I70</f>
        <v>0</v>
      </c>
    </row>
    <row r="71" spans="1:10" s="82" customFormat="1" ht="15" customHeight="1" x14ac:dyDescent="0.25">
      <c r="A71" s="309">
        <v>1</v>
      </c>
      <c r="B71" s="196"/>
      <c r="C71" s="212"/>
      <c r="D71" s="317"/>
      <c r="E71" s="121" t="s">
        <v>2071</v>
      </c>
      <c r="F71" s="113" t="s">
        <v>2077</v>
      </c>
      <c r="G71" s="109">
        <v>41.253333333333337</v>
      </c>
      <c r="H71" s="109">
        <v>51.154133333333341</v>
      </c>
      <c r="I71" s="114"/>
      <c r="J71" s="109">
        <f>G71*I71</f>
        <v>0</v>
      </c>
    </row>
    <row r="72" spans="1:10" s="82" customFormat="1" ht="6" customHeight="1" x14ac:dyDescent="0.25">
      <c r="A72" s="309">
        <v>1</v>
      </c>
      <c r="B72" s="196"/>
      <c r="C72" s="212"/>
      <c r="D72" s="83"/>
      <c r="E72" s="128"/>
      <c r="F72" s="83"/>
      <c r="G72" s="109"/>
      <c r="H72" s="109"/>
      <c r="I72" s="68"/>
      <c r="J72" s="109"/>
    </row>
    <row r="73" spans="1:10" s="82" customFormat="1" ht="15" customHeight="1" x14ac:dyDescent="0.25">
      <c r="A73" s="309">
        <v>1</v>
      </c>
      <c r="B73" s="196"/>
      <c r="C73" s="212"/>
      <c r="D73" s="181" t="s">
        <v>2072</v>
      </c>
      <c r="E73" s="128"/>
      <c r="F73" s="83"/>
      <c r="G73" s="109"/>
      <c r="H73" s="109"/>
      <c r="I73" s="68"/>
      <c r="J73" s="109"/>
    </row>
    <row r="74" spans="1:10" s="82" customFormat="1" ht="15" customHeight="1" x14ac:dyDescent="0.25">
      <c r="A74" s="309">
        <v>1</v>
      </c>
      <c r="B74" s="196"/>
      <c r="C74" s="212"/>
      <c r="D74" s="112"/>
      <c r="E74" s="113" t="s">
        <v>2073</v>
      </c>
      <c r="F74" s="113" t="s">
        <v>2078</v>
      </c>
      <c r="G74" s="109">
        <v>34.626666666666665</v>
      </c>
      <c r="H74" s="109">
        <v>42.937066666666666</v>
      </c>
      <c r="I74" s="114"/>
      <c r="J74" s="109">
        <f>G74*I74</f>
        <v>0</v>
      </c>
    </row>
    <row r="75" spans="1:10" s="82" customFormat="1" ht="15" customHeight="1" x14ac:dyDescent="0.25">
      <c r="A75" s="309">
        <v>1</v>
      </c>
      <c r="B75" s="196"/>
      <c r="C75" s="212"/>
      <c r="D75" s="317"/>
      <c r="E75" s="121" t="s">
        <v>2074</v>
      </c>
      <c r="F75" s="113" t="s">
        <v>2079</v>
      </c>
      <c r="G75" s="109">
        <v>66.266666666666666</v>
      </c>
      <c r="H75" s="109">
        <v>82.170666666666662</v>
      </c>
      <c r="I75" s="114"/>
      <c r="J75" s="109">
        <f>G75*I75</f>
        <v>0</v>
      </c>
    </row>
    <row r="76" spans="1:10" s="82" customFormat="1" ht="15" customHeight="1" x14ac:dyDescent="0.25">
      <c r="A76" s="309">
        <v>1</v>
      </c>
      <c r="B76" s="196"/>
      <c r="C76" s="212"/>
      <c r="D76" s="317"/>
      <c r="E76" s="121" t="s">
        <v>2075</v>
      </c>
      <c r="F76" s="113" t="s">
        <v>2080</v>
      </c>
      <c r="G76" s="109">
        <v>78.399999999999991</v>
      </c>
      <c r="H76" s="109">
        <v>97.215999999999994</v>
      </c>
      <c r="I76" s="114"/>
      <c r="J76" s="109">
        <f>G76*I76</f>
        <v>0</v>
      </c>
    </row>
    <row r="77" spans="1:10" s="82" customFormat="1" ht="6" customHeight="1" x14ac:dyDescent="0.25">
      <c r="A77" s="309">
        <v>1</v>
      </c>
      <c r="B77" s="196"/>
      <c r="C77" s="212"/>
      <c r="D77" s="83"/>
      <c r="E77" s="128"/>
      <c r="F77" s="83"/>
      <c r="G77" s="109"/>
      <c r="H77" s="109"/>
      <c r="I77" s="68"/>
      <c r="J77" s="109"/>
    </row>
    <row r="78" spans="1:10" s="82" customFormat="1" ht="15" customHeight="1" x14ac:dyDescent="0.25">
      <c r="A78" s="309"/>
      <c r="B78" s="196"/>
      <c r="C78" s="212"/>
      <c r="D78" s="179" t="s">
        <v>187</v>
      </c>
      <c r="E78" s="80"/>
      <c r="F78" s="80"/>
      <c r="G78" s="109"/>
      <c r="H78" s="109"/>
      <c r="I78" s="68"/>
      <c r="J78" s="109"/>
    </row>
    <row r="79" spans="1:10" s="82" customFormat="1" ht="14.25" customHeight="1" x14ac:dyDescent="0.25">
      <c r="A79" s="310"/>
      <c r="B79" s="196"/>
      <c r="C79" s="212"/>
      <c r="E79" s="129" t="s">
        <v>1359</v>
      </c>
      <c r="F79" s="83"/>
      <c r="G79" s="109"/>
      <c r="H79" s="109"/>
      <c r="I79" s="68"/>
      <c r="J79" s="109"/>
    </row>
    <row r="80" spans="1:10" s="69" customFormat="1" x14ac:dyDescent="0.25">
      <c r="A80" s="310"/>
      <c r="B80" s="199"/>
      <c r="C80" s="212"/>
      <c r="D80" s="235">
        <v>1113</v>
      </c>
      <c r="E80" s="242" t="s">
        <v>255</v>
      </c>
      <c r="F80" s="113" t="s">
        <v>1360</v>
      </c>
      <c r="G80" s="109">
        <v>4.5600000000000005</v>
      </c>
      <c r="H80" s="109">
        <v>5.6544000000000008</v>
      </c>
      <c r="I80" s="114"/>
      <c r="J80" s="109">
        <f>G80*I80</f>
        <v>0</v>
      </c>
    </row>
    <row r="81" spans="1:10" s="69" customFormat="1" x14ac:dyDescent="0.25">
      <c r="A81" s="310"/>
      <c r="B81" s="199"/>
      <c r="C81" s="212"/>
      <c r="D81" s="234">
        <v>3083</v>
      </c>
      <c r="E81" s="243" t="s">
        <v>257</v>
      </c>
      <c r="F81" s="121" t="s">
        <v>1361</v>
      </c>
      <c r="G81" s="109">
        <v>14.080000000000004</v>
      </c>
      <c r="H81" s="109">
        <v>17.459200000000003</v>
      </c>
      <c r="I81" s="114"/>
      <c r="J81" s="109">
        <f>G81*I81</f>
        <v>0</v>
      </c>
    </row>
    <row r="82" spans="1:10" s="82" customFormat="1" x14ac:dyDescent="0.25">
      <c r="A82" s="310"/>
      <c r="B82" s="196"/>
      <c r="C82" s="212"/>
      <c r="D82" s="234">
        <v>1112</v>
      </c>
      <c r="E82" s="243" t="s">
        <v>1362</v>
      </c>
      <c r="F82" s="121" t="s">
        <v>1364</v>
      </c>
      <c r="G82" s="109">
        <v>36</v>
      </c>
      <c r="H82" s="109">
        <v>44.64</v>
      </c>
      <c r="I82" s="114"/>
      <c r="J82" s="109">
        <f>G82*I82</f>
        <v>0</v>
      </c>
    </row>
    <row r="83" spans="1:10" s="82" customFormat="1" x14ac:dyDescent="0.25">
      <c r="A83" s="310"/>
      <c r="B83" s="196"/>
      <c r="C83" s="212"/>
      <c r="D83" s="234">
        <v>1114</v>
      </c>
      <c r="E83" s="243" t="s">
        <v>259</v>
      </c>
      <c r="F83" s="121" t="s">
        <v>1363</v>
      </c>
      <c r="G83" s="109">
        <v>15.520000000000001</v>
      </c>
      <c r="H83" s="109">
        <v>19.244800000000001</v>
      </c>
      <c r="I83" s="114"/>
      <c r="J83" s="109">
        <f>G83*I83</f>
        <v>0</v>
      </c>
    </row>
    <row r="84" spans="1:10" s="82" customFormat="1" ht="6" customHeight="1" x14ac:dyDescent="0.25">
      <c r="A84" s="309"/>
      <c r="B84" s="196"/>
      <c r="C84" s="212"/>
      <c r="D84" s="83"/>
      <c r="E84" s="128"/>
      <c r="F84" s="130"/>
      <c r="G84" s="109"/>
      <c r="H84" s="109"/>
      <c r="I84" s="68"/>
      <c r="J84" s="109"/>
    </row>
    <row r="85" spans="1:10" s="82" customFormat="1" x14ac:dyDescent="0.25">
      <c r="A85" s="310"/>
      <c r="B85" s="196"/>
      <c r="C85" s="212"/>
      <c r="D85" s="178" t="s">
        <v>261</v>
      </c>
      <c r="E85" s="78"/>
      <c r="F85" s="78"/>
      <c r="G85" s="109"/>
      <c r="H85" s="109"/>
      <c r="I85" s="68"/>
      <c r="J85" s="109"/>
    </row>
    <row r="86" spans="1:10" s="82" customFormat="1" ht="6" customHeight="1" x14ac:dyDescent="0.25">
      <c r="A86" s="309"/>
      <c r="B86" s="196"/>
      <c r="C86" s="212"/>
      <c r="E86" s="119"/>
      <c r="G86" s="109"/>
      <c r="H86" s="109"/>
      <c r="I86" s="68"/>
      <c r="J86" s="109"/>
    </row>
    <row r="87" spans="1:10" s="82" customFormat="1" ht="15" customHeight="1" x14ac:dyDescent="0.25">
      <c r="A87" s="309"/>
      <c r="B87" s="196"/>
      <c r="C87" s="212"/>
      <c r="D87" s="177" t="s">
        <v>1365</v>
      </c>
      <c r="E87" s="88"/>
      <c r="F87" s="88"/>
      <c r="G87" s="109"/>
      <c r="H87" s="109"/>
      <c r="I87" s="68"/>
      <c r="J87" s="109"/>
    </row>
    <row r="88" spans="1:10" s="82" customFormat="1" ht="14.25" customHeight="1" x14ac:dyDescent="0.25">
      <c r="A88" s="310"/>
      <c r="B88" s="196"/>
      <c r="C88" s="212"/>
      <c r="D88" s="83"/>
      <c r="E88" s="111" t="s">
        <v>1366</v>
      </c>
      <c r="F88" s="83"/>
      <c r="G88" s="109"/>
      <c r="H88" s="109"/>
      <c r="I88" s="68"/>
      <c r="J88" s="109"/>
    </row>
    <row r="89" spans="1:10" s="69" customFormat="1" x14ac:dyDescent="0.25">
      <c r="A89" s="310"/>
      <c r="B89" s="199"/>
      <c r="C89" s="212"/>
      <c r="D89" s="284">
        <v>1303</v>
      </c>
      <c r="E89" s="285" t="s">
        <v>1749</v>
      </c>
      <c r="F89" s="113" t="s">
        <v>1751</v>
      </c>
      <c r="G89" s="109">
        <v>18</v>
      </c>
      <c r="H89" s="109">
        <v>22.32</v>
      </c>
      <c r="I89" s="114"/>
      <c r="J89" s="109">
        <f>G89*I89</f>
        <v>0</v>
      </c>
    </row>
    <row r="90" spans="1:10" s="69" customFormat="1" x14ac:dyDescent="0.25">
      <c r="A90" s="310"/>
      <c r="B90" s="199"/>
      <c r="C90" s="212" t="s">
        <v>971</v>
      </c>
      <c r="D90" s="235">
        <v>1304</v>
      </c>
      <c r="E90" s="242" t="s">
        <v>1750</v>
      </c>
      <c r="F90" s="113" t="s">
        <v>1751</v>
      </c>
      <c r="G90" s="109">
        <v>21.689999999999998</v>
      </c>
      <c r="H90" s="109">
        <v>26.895599999999998</v>
      </c>
      <c r="I90" s="114"/>
      <c r="J90" s="109">
        <f>G90*I90</f>
        <v>0</v>
      </c>
    </row>
    <row r="91" spans="1:10" s="84" customFormat="1" ht="6" customHeight="1" x14ac:dyDescent="0.25">
      <c r="A91" s="309"/>
      <c r="B91" s="218"/>
      <c r="C91" s="213"/>
      <c r="D91" s="131"/>
      <c r="E91" s="125"/>
      <c r="F91" s="125"/>
      <c r="G91" s="109"/>
      <c r="H91" s="109"/>
      <c r="I91" s="68"/>
      <c r="J91" s="109"/>
    </row>
    <row r="92" spans="1:10" s="69" customFormat="1" ht="14.25" customHeight="1" x14ac:dyDescent="0.25">
      <c r="A92" s="310"/>
      <c r="B92" s="199"/>
      <c r="C92" s="212"/>
      <c r="D92" s="83"/>
      <c r="E92" s="111" t="s">
        <v>190</v>
      </c>
      <c r="F92" s="83"/>
      <c r="G92" s="109"/>
      <c r="H92" s="109"/>
      <c r="I92" s="68"/>
      <c r="J92" s="109"/>
    </row>
    <row r="93" spans="1:10" s="69" customFormat="1" x14ac:dyDescent="0.25">
      <c r="A93" s="310"/>
      <c r="B93" s="199"/>
      <c r="C93" s="212"/>
      <c r="D93" s="284">
        <v>1294</v>
      </c>
      <c r="E93" s="285" t="s">
        <v>1367</v>
      </c>
      <c r="F93" s="113" t="s">
        <v>1368</v>
      </c>
      <c r="G93" s="109">
        <v>27</v>
      </c>
      <c r="H93" s="109">
        <v>33.479999999999997</v>
      </c>
      <c r="I93" s="114"/>
      <c r="J93" s="109">
        <f>G93*I93</f>
        <v>0</v>
      </c>
    </row>
    <row r="94" spans="1:10" s="69" customFormat="1" x14ac:dyDescent="0.25">
      <c r="A94" s="310"/>
      <c r="B94" s="199"/>
      <c r="C94" s="212"/>
      <c r="D94" s="284">
        <v>1295</v>
      </c>
      <c r="E94" s="285" t="s">
        <v>1369</v>
      </c>
      <c r="F94" s="113" t="s">
        <v>1370</v>
      </c>
      <c r="G94" s="109">
        <v>27</v>
      </c>
      <c r="H94" s="109">
        <v>33.479999999999997</v>
      </c>
      <c r="I94" s="114"/>
      <c r="J94" s="109">
        <f>G94*I94</f>
        <v>0</v>
      </c>
    </row>
    <row r="95" spans="1:10" s="69" customFormat="1" x14ac:dyDescent="0.25">
      <c r="A95" s="310"/>
      <c r="B95" s="199"/>
      <c r="C95" s="212" t="s">
        <v>971</v>
      </c>
      <c r="D95" s="234">
        <v>1296</v>
      </c>
      <c r="E95" s="243" t="s">
        <v>1371</v>
      </c>
      <c r="F95" s="121" t="s">
        <v>1372</v>
      </c>
      <c r="G95" s="109">
        <v>28.98</v>
      </c>
      <c r="H95" s="109">
        <v>35.935200000000002</v>
      </c>
      <c r="I95" s="114"/>
      <c r="J95" s="109">
        <f>G95*I95</f>
        <v>0</v>
      </c>
    </row>
    <row r="96" spans="1:10" s="84" customFormat="1" ht="6" customHeight="1" x14ac:dyDescent="0.25">
      <c r="A96" s="309"/>
      <c r="B96" s="218"/>
      <c r="C96" s="213"/>
      <c r="D96" s="131"/>
      <c r="E96" s="125"/>
      <c r="F96" s="125"/>
      <c r="G96" s="109"/>
      <c r="H96" s="109"/>
      <c r="I96" s="68"/>
      <c r="J96" s="109"/>
    </row>
    <row r="97" spans="1:10" s="69" customFormat="1" ht="14.25" customHeight="1" x14ac:dyDescent="0.25">
      <c r="A97" s="310"/>
      <c r="B97" s="199"/>
      <c r="C97" s="212"/>
      <c r="D97" s="83"/>
      <c r="E97" s="111" t="s">
        <v>188</v>
      </c>
      <c r="F97" s="83"/>
      <c r="G97" s="109"/>
      <c r="H97" s="109"/>
      <c r="I97" s="68"/>
      <c r="J97" s="109"/>
    </row>
    <row r="98" spans="1:10" s="69" customFormat="1" x14ac:dyDescent="0.25">
      <c r="A98" s="310"/>
      <c r="B98" s="199"/>
      <c r="C98" s="212"/>
      <c r="D98" s="284">
        <v>1300</v>
      </c>
      <c r="E98" s="285" t="s">
        <v>1373</v>
      </c>
      <c r="F98" s="113" t="s">
        <v>1374</v>
      </c>
      <c r="G98" s="109">
        <v>27</v>
      </c>
      <c r="H98" s="109">
        <v>33.479999999999997</v>
      </c>
      <c r="I98" s="114"/>
      <c r="J98" s="109">
        <f>G98*I98</f>
        <v>0</v>
      </c>
    </row>
    <row r="99" spans="1:10" s="69" customFormat="1" x14ac:dyDescent="0.25">
      <c r="A99" s="310"/>
      <c r="B99" s="199"/>
      <c r="C99" s="212"/>
      <c r="D99" s="284">
        <v>1301</v>
      </c>
      <c r="E99" s="285" t="s">
        <v>1375</v>
      </c>
      <c r="F99" s="113" t="s">
        <v>1376</v>
      </c>
      <c r="G99" s="109">
        <v>27</v>
      </c>
      <c r="H99" s="109">
        <v>33.479999999999997</v>
      </c>
      <c r="I99" s="114"/>
      <c r="J99" s="109">
        <f>G99*I99</f>
        <v>0</v>
      </c>
    </row>
    <row r="100" spans="1:10" s="69" customFormat="1" x14ac:dyDescent="0.25">
      <c r="A100" s="310"/>
      <c r="B100" s="199"/>
      <c r="C100" s="212" t="s">
        <v>971</v>
      </c>
      <c r="D100" s="234">
        <v>1302</v>
      </c>
      <c r="E100" s="243" t="s">
        <v>1378</v>
      </c>
      <c r="F100" s="121" t="s">
        <v>1377</v>
      </c>
      <c r="G100" s="109">
        <v>28.98</v>
      </c>
      <c r="H100" s="109">
        <v>35.935200000000002</v>
      </c>
      <c r="I100" s="114"/>
      <c r="J100" s="109">
        <f>G100*I100</f>
        <v>0</v>
      </c>
    </row>
    <row r="101" spans="1:10" s="84" customFormat="1" ht="6" customHeight="1" x14ac:dyDescent="0.25">
      <c r="A101" s="309"/>
      <c r="B101" s="218"/>
      <c r="C101" s="213"/>
      <c r="D101" s="131"/>
      <c r="E101" s="125"/>
      <c r="F101" s="125"/>
      <c r="G101" s="109"/>
      <c r="H101" s="109"/>
      <c r="I101" s="68"/>
      <c r="J101" s="109"/>
    </row>
    <row r="102" spans="1:10" s="69" customFormat="1" ht="14.25" customHeight="1" x14ac:dyDescent="0.25">
      <c r="A102" s="310"/>
      <c r="B102" s="199"/>
      <c r="C102" s="212"/>
      <c r="D102" s="83"/>
      <c r="E102" s="111" t="s">
        <v>189</v>
      </c>
      <c r="F102" s="83"/>
      <c r="G102" s="109"/>
      <c r="H102" s="109"/>
      <c r="I102" s="68"/>
      <c r="J102" s="109"/>
    </row>
    <row r="103" spans="1:10" s="69" customFormat="1" x14ac:dyDescent="0.25">
      <c r="A103" s="310"/>
      <c r="B103" s="199"/>
      <c r="C103" s="212"/>
      <c r="D103" s="284">
        <v>1306</v>
      </c>
      <c r="E103" s="285" t="s">
        <v>1379</v>
      </c>
      <c r="F103" s="113" t="s">
        <v>1380</v>
      </c>
      <c r="G103" s="109">
        <v>27.899999999999995</v>
      </c>
      <c r="H103" s="109">
        <v>34.595999999999997</v>
      </c>
      <c r="I103" s="114"/>
      <c r="J103" s="109">
        <f>G103*I103</f>
        <v>0</v>
      </c>
    </row>
    <row r="104" spans="1:10" s="69" customFormat="1" x14ac:dyDescent="0.25">
      <c r="A104" s="310"/>
      <c r="B104" s="199"/>
      <c r="C104" s="212"/>
      <c r="D104" s="284">
        <v>1307</v>
      </c>
      <c r="E104" s="285" t="s">
        <v>1381</v>
      </c>
      <c r="F104" s="113" t="s">
        <v>1382</v>
      </c>
      <c r="G104" s="109">
        <v>27.899999999999995</v>
      </c>
      <c r="H104" s="109">
        <v>34.595999999999997</v>
      </c>
      <c r="I104" s="114"/>
      <c r="J104" s="109">
        <f>G104*I104</f>
        <v>0</v>
      </c>
    </row>
    <row r="105" spans="1:10" s="69" customFormat="1" x14ac:dyDescent="0.25">
      <c r="A105" s="310"/>
      <c r="B105" s="199"/>
      <c r="C105" s="212" t="s">
        <v>971</v>
      </c>
      <c r="D105" s="234">
        <v>1308</v>
      </c>
      <c r="E105" s="243" t="s">
        <v>1383</v>
      </c>
      <c r="F105" s="121" t="s">
        <v>1384</v>
      </c>
      <c r="G105" s="109">
        <v>29.969999999999988</v>
      </c>
      <c r="H105" s="109">
        <v>37.162799999999983</v>
      </c>
      <c r="I105" s="114"/>
      <c r="J105" s="109">
        <f>G105*I105</f>
        <v>0</v>
      </c>
    </row>
    <row r="106" spans="1:10" s="82" customFormat="1" ht="6" customHeight="1" x14ac:dyDescent="0.25">
      <c r="A106" s="309"/>
      <c r="B106" s="196"/>
      <c r="C106" s="212"/>
      <c r="E106" s="119"/>
      <c r="G106" s="109"/>
      <c r="H106" s="109"/>
      <c r="I106" s="68"/>
      <c r="J106" s="109"/>
    </row>
    <row r="107" spans="1:10" s="90" customFormat="1" ht="15" customHeight="1" x14ac:dyDescent="0.25">
      <c r="A107" s="309"/>
      <c r="B107" s="195"/>
      <c r="C107" s="212"/>
      <c r="D107" s="177" t="s">
        <v>1385</v>
      </c>
      <c r="E107" s="89"/>
      <c r="F107" s="89"/>
      <c r="G107" s="109"/>
      <c r="H107" s="109"/>
      <c r="I107" s="68"/>
      <c r="J107" s="109"/>
    </row>
    <row r="108" spans="1:10" s="82" customFormat="1" ht="14.25" customHeight="1" x14ac:dyDescent="0.25">
      <c r="A108" s="310"/>
      <c r="B108" s="196"/>
      <c r="C108" s="212"/>
      <c r="D108" s="83"/>
      <c r="E108" s="111" t="s">
        <v>1388</v>
      </c>
      <c r="F108" s="83"/>
      <c r="G108" s="109"/>
      <c r="H108" s="109"/>
      <c r="I108" s="68"/>
      <c r="J108" s="109"/>
    </row>
    <row r="109" spans="1:10" s="82" customFormat="1" x14ac:dyDescent="0.25">
      <c r="A109" s="310"/>
      <c r="B109" s="196"/>
      <c r="C109" s="212"/>
      <c r="D109" s="234">
        <v>3436</v>
      </c>
      <c r="E109" s="243" t="s">
        <v>1386</v>
      </c>
      <c r="F109" s="121" t="s">
        <v>1675</v>
      </c>
      <c r="G109" s="109">
        <v>17.369999999999997</v>
      </c>
      <c r="H109" s="109">
        <v>21.538799999999998</v>
      </c>
      <c r="I109" s="114"/>
      <c r="J109" s="109">
        <f>G109*I109</f>
        <v>0</v>
      </c>
    </row>
    <row r="110" spans="1:10" s="82" customFormat="1" x14ac:dyDescent="0.25">
      <c r="A110" s="310"/>
      <c r="B110" s="196"/>
      <c r="C110" s="212"/>
      <c r="D110" s="234">
        <v>3437</v>
      </c>
      <c r="E110" s="243" t="s">
        <v>1387</v>
      </c>
      <c r="F110" s="121" t="s">
        <v>1676</v>
      </c>
      <c r="G110" s="109">
        <v>17.369999999999997</v>
      </c>
      <c r="H110" s="109">
        <v>21.538799999999998</v>
      </c>
      <c r="I110" s="114"/>
      <c r="J110" s="109">
        <f>G110*I110</f>
        <v>0</v>
      </c>
    </row>
    <row r="111" spans="1:10" s="82" customFormat="1" ht="14.25" customHeight="1" x14ac:dyDescent="0.25">
      <c r="A111" s="310"/>
      <c r="B111" s="196"/>
      <c r="C111" s="212"/>
      <c r="D111" s="83"/>
      <c r="E111" s="111" t="s">
        <v>1192</v>
      </c>
      <c r="F111" s="83"/>
      <c r="G111" s="109"/>
      <c r="H111" s="109"/>
      <c r="I111" s="68"/>
      <c r="J111" s="109"/>
    </row>
    <row r="112" spans="1:10" s="82" customFormat="1" x14ac:dyDescent="0.25">
      <c r="A112" s="310"/>
      <c r="B112" s="199"/>
      <c r="C112" s="212"/>
      <c r="D112" s="291">
        <v>3432</v>
      </c>
      <c r="E112" s="278" t="s">
        <v>287</v>
      </c>
      <c r="F112" s="121" t="s">
        <v>1676</v>
      </c>
      <c r="G112" s="109">
        <v>13.5</v>
      </c>
      <c r="H112" s="109">
        <v>16.739999999999998</v>
      </c>
      <c r="I112" s="114"/>
      <c r="J112" s="109">
        <f>G112*I112</f>
        <v>0</v>
      </c>
    </row>
    <row r="113" spans="1:10" s="69" customFormat="1" ht="6" customHeight="1" x14ac:dyDescent="0.25">
      <c r="A113" s="309"/>
      <c r="B113" s="199"/>
      <c r="C113" s="212"/>
      <c r="D113" s="131"/>
      <c r="E113" s="128"/>
      <c r="F113" s="125"/>
      <c r="G113" s="109"/>
      <c r="H113" s="109"/>
      <c r="I113" s="68"/>
      <c r="J113" s="109"/>
    </row>
    <row r="114" spans="1:10" s="82" customFormat="1" ht="15" customHeight="1" x14ac:dyDescent="0.25">
      <c r="A114" s="309"/>
      <c r="B114" s="196"/>
      <c r="C114" s="212"/>
      <c r="D114" s="179" t="s">
        <v>1505</v>
      </c>
      <c r="E114" s="80"/>
      <c r="F114" s="80"/>
      <c r="G114" s="109"/>
      <c r="H114" s="109"/>
      <c r="I114" s="68"/>
      <c r="J114" s="109"/>
    </row>
    <row r="115" spans="1:10" s="69" customFormat="1" x14ac:dyDescent="0.25">
      <c r="A115" s="310"/>
      <c r="B115" s="199"/>
      <c r="C115" s="212"/>
      <c r="D115" s="284">
        <v>1327</v>
      </c>
      <c r="E115" s="285" t="s">
        <v>1752</v>
      </c>
      <c r="F115" s="113" t="s">
        <v>1761</v>
      </c>
      <c r="G115" s="109">
        <v>28</v>
      </c>
      <c r="H115" s="109">
        <v>34.72</v>
      </c>
      <c r="I115" s="114"/>
      <c r="J115" s="109">
        <f>G115*I115</f>
        <v>0</v>
      </c>
    </row>
    <row r="116" spans="1:10" s="69" customFormat="1" x14ac:dyDescent="0.25">
      <c r="A116" s="310"/>
      <c r="B116" s="199"/>
      <c r="C116" s="212" t="s">
        <v>971</v>
      </c>
      <c r="D116" s="235">
        <v>1328</v>
      </c>
      <c r="E116" s="242" t="s">
        <v>1753</v>
      </c>
      <c r="F116" s="113" t="s">
        <v>1762</v>
      </c>
      <c r="G116" s="109">
        <v>30</v>
      </c>
      <c r="H116" s="109">
        <v>37.200000000000003</v>
      </c>
      <c r="I116" s="114"/>
      <c r="J116" s="109">
        <f>G116*I116</f>
        <v>0</v>
      </c>
    </row>
    <row r="117" spans="1:10" s="82" customFormat="1" ht="6" customHeight="1" x14ac:dyDescent="0.25">
      <c r="A117" s="309"/>
      <c r="B117" s="196"/>
      <c r="C117" s="212"/>
      <c r="D117" s="131"/>
      <c r="E117" s="128"/>
      <c r="F117" s="125"/>
      <c r="G117" s="109"/>
      <c r="H117" s="109"/>
      <c r="I117" s="68"/>
      <c r="J117" s="109"/>
    </row>
    <row r="118" spans="1:10" s="82" customFormat="1" x14ac:dyDescent="0.25">
      <c r="A118" s="310"/>
      <c r="B118" s="196"/>
      <c r="C118" s="212"/>
      <c r="D118" s="178" t="s">
        <v>306</v>
      </c>
      <c r="E118" s="78"/>
      <c r="F118" s="78"/>
      <c r="G118" s="109"/>
      <c r="H118" s="109"/>
      <c r="I118" s="68"/>
      <c r="J118" s="109"/>
    </row>
    <row r="119" spans="1:10" s="82" customFormat="1" ht="6" customHeight="1" x14ac:dyDescent="0.25">
      <c r="A119" s="309"/>
      <c r="B119" s="196"/>
      <c r="C119" s="212"/>
      <c r="D119" s="83"/>
      <c r="E119" s="128"/>
      <c r="F119" s="83"/>
      <c r="G119" s="109"/>
      <c r="H119" s="109"/>
      <c r="I119" s="68"/>
      <c r="J119" s="109"/>
    </row>
    <row r="120" spans="1:10" s="82" customFormat="1" ht="15" customHeight="1" x14ac:dyDescent="0.25">
      <c r="A120" s="309"/>
      <c r="B120" s="196"/>
      <c r="C120" s="212"/>
      <c r="D120" s="177" t="s">
        <v>1691</v>
      </c>
      <c r="E120" s="88"/>
      <c r="F120" s="88"/>
      <c r="G120" s="109"/>
      <c r="H120" s="109"/>
      <c r="I120" s="68"/>
      <c r="J120" s="109"/>
    </row>
    <row r="121" spans="1:10" s="82" customFormat="1" ht="6" customHeight="1" x14ac:dyDescent="0.25">
      <c r="A121" s="309"/>
      <c r="B121" s="196"/>
      <c r="C121" s="212"/>
      <c r="D121" s="123"/>
      <c r="E121" s="119"/>
      <c r="F121" s="132"/>
      <c r="G121" s="109"/>
      <c r="H121" s="109"/>
      <c r="I121" s="68"/>
      <c r="J121" s="109"/>
    </row>
    <row r="122" spans="1:10" s="82" customFormat="1" ht="14.25" customHeight="1" x14ac:dyDescent="0.25">
      <c r="A122" s="310"/>
      <c r="B122" s="196"/>
      <c r="C122" s="212"/>
      <c r="D122" s="83"/>
      <c r="E122" s="111" t="s">
        <v>1692</v>
      </c>
      <c r="F122" s="83"/>
      <c r="G122" s="109"/>
      <c r="H122" s="109"/>
      <c r="I122" s="68"/>
      <c r="J122" s="109"/>
    </row>
    <row r="123" spans="1:10" s="187" customFormat="1" ht="29.25" customHeight="1" x14ac:dyDescent="0.25">
      <c r="A123" s="310"/>
      <c r="B123" s="199"/>
      <c r="C123" s="212" t="s">
        <v>971</v>
      </c>
      <c r="D123" s="271">
        <v>2864</v>
      </c>
      <c r="E123" s="248" t="s">
        <v>1635</v>
      </c>
      <c r="F123" s="188" t="s">
        <v>1680</v>
      </c>
      <c r="G123" s="165">
        <v>407</v>
      </c>
      <c r="H123" s="165">
        <v>504.68</v>
      </c>
      <c r="I123" s="186"/>
      <c r="J123" s="165">
        <f>G123*I123</f>
        <v>0</v>
      </c>
    </row>
    <row r="124" spans="1:10" s="69" customFormat="1" x14ac:dyDescent="0.25">
      <c r="A124" s="310"/>
      <c r="B124" s="199"/>
      <c r="C124" s="212" t="s">
        <v>971</v>
      </c>
      <c r="D124" s="271">
        <v>2865</v>
      </c>
      <c r="E124" s="248" t="s">
        <v>1638</v>
      </c>
      <c r="F124" s="184" t="s">
        <v>1760</v>
      </c>
      <c r="G124" s="109">
        <v>374.89999999999992</v>
      </c>
      <c r="H124" s="109">
        <v>464.87599999999992</v>
      </c>
      <c r="I124" s="186"/>
      <c r="J124" s="165">
        <f>G124*I124</f>
        <v>0</v>
      </c>
    </row>
    <row r="125" spans="1:10" s="69" customFormat="1" x14ac:dyDescent="0.25">
      <c r="A125" s="310"/>
      <c r="B125" s="199"/>
      <c r="C125" s="212" t="s">
        <v>971</v>
      </c>
      <c r="D125" s="271">
        <v>2870</v>
      </c>
      <c r="E125" s="248" t="s">
        <v>1759</v>
      </c>
      <c r="F125" s="184" t="s">
        <v>1763</v>
      </c>
      <c r="G125" s="109">
        <v>257.10000000000002</v>
      </c>
      <c r="H125" s="109">
        <v>318.80400000000003</v>
      </c>
      <c r="I125" s="186"/>
      <c r="J125" s="165">
        <f>G125*I125</f>
        <v>0</v>
      </c>
    </row>
    <row r="126" spans="1:10" s="82" customFormat="1" ht="6" customHeight="1" x14ac:dyDescent="0.25">
      <c r="A126" s="309"/>
      <c r="B126" s="196"/>
      <c r="C126" s="212"/>
      <c r="D126" s="83"/>
      <c r="E126" s="128"/>
      <c r="F126" s="83"/>
      <c r="G126" s="109"/>
      <c r="H126" s="109"/>
      <c r="I126" s="68"/>
      <c r="J126" s="109"/>
    </row>
    <row r="127" spans="1:10" s="82" customFormat="1" ht="15" customHeight="1" x14ac:dyDescent="0.25">
      <c r="A127" s="309"/>
      <c r="B127" s="196"/>
      <c r="C127" s="212"/>
      <c r="D127" s="177" t="s">
        <v>314</v>
      </c>
      <c r="E127" s="88"/>
      <c r="F127" s="88"/>
      <c r="G127" s="109"/>
      <c r="H127" s="109"/>
      <c r="I127" s="68"/>
      <c r="J127" s="109"/>
    </row>
    <row r="128" spans="1:10" s="82" customFormat="1" ht="6" customHeight="1" x14ac:dyDescent="0.25">
      <c r="A128" s="309"/>
      <c r="B128" s="196"/>
      <c r="C128" s="212"/>
      <c r="E128" s="119"/>
      <c r="G128" s="109"/>
      <c r="H128" s="109"/>
      <c r="I128" s="68"/>
      <c r="J128" s="109"/>
    </row>
    <row r="129" spans="1:10" s="82" customFormat="1" ht="14.25" customHeight="1" x14ac:dyDescent="0.25">
      <c r="A129" s="310"/>
      <c r="B129" s="196"/>
      <c r="C129" s="212"/>
      <c r="D129" s="83"/>
      <c r="E129" s="111" t="s">
        <v>320</v>
      </c>
      <c r="F129" s="83"/>
      <c r="G129" s="109"/>
      <c r="H129" s="109"/>
      <c r="I129" s="68"/>
      <c r="J129" s="109"/>
    </row>
    <row r="130" spans="1:10" s="69" customFormat="1" x14ac:dyDescent="0.25">
      <c r="A130" s="310"/>
      <c r="B130" s="199"/>
      <c r="C130" s="212"/>
      <c r="D130" s="181" t="s">
        <v>1693</v>
      </c>
      <c r="E130" s="125"/>
      <c r="F130" s="125" t="s">
        <v>1698</v>
      </c>
      <c r="G130" s="109"/>
      <c r="H130" s="109"/>
      <c r="I130" s="68"/>
      <c r="J130" s="109"/>
    </row>
    <row r="131" spans="1:10" s="82" customFormat="1" x14ac:dyDescent="0.25">
      <c r="A131" s="310"/>
      <c r="B131" s="199"/>
      <c r="C131" s="212"/>
      <c r="D131" s="284">
        <v>3574</v>
      </c>
      <c r="E131" s="289" t="s">
        <v>1255</v>
      </c>
      <c r="F131" s="113" t="s">
        <v>1256</v>
      </c>
      <c r="G131" s="109">
        <v>125</v>
      </c>
      <c r="H131" s="109">
        <v>155</v>
      </c>
      <c r="I131" s="114"/>
      <c r="J131" s="109">
        <f>G131*I131</f>
        <v>0</v>
      </c>
    </row>
    <row r="132" spans="1:10" s="82" customFormat="1" x14ac:dyDescent="0.25">
      <c r="A132" s="310"/>
      <c r="B132" s="199"/>
      <c r="C132" s="212"/>
      <c r="D132" s="284">
        <v>3575</v>
      </c>
      <c r="E132" s="289" t="s">
        <v>1257</v>
      </c>
      <c r="F132" s="113" t="s">
        <v>1258</v>
      </c>
      <c r="G132" s="109">
        <v>125</v>
      </c>
      <c r="H132" s="109">
        <v>155</v>
      </c>
      <c r="I132" s="114"/>
      <c r="J132" s="109">
        <f>G132*I132</f>
        <v>0</v>
      </c>
    </row>
    <row r="133" spans="1:10" s="82" customFormat="1" x14ac:dyDescent="0.25">
      <c r="A133" s="310"/>
      <c r="B133" s="196"/>
      <c r="C133" s="212" t="s">
        <v>971</v>
      </c>
      <c r="D133" s="235">
        <v>3576</v>
      </c>
      <c r="E133" s="255" t="s">
        <v>1259</v>
      </c>
      <c r="F133" s="113" t="s">
        <v>1260</v>
      </c>
      <c r="G133" s="109">
        <v>133.9</v>
      </c>
      <c r="H133" s="109">
        <v>166.036</v>
      </c>
      <c r="I133" s="114"/>
      <c r="J133" s="109">
        <f>G133*I133</f>
        <v>0</v>
      </c>
    </row>
    <row r="134" spans="1:10" s="69" customFormat="1" x14ac:dyDescent="0.25">
      <c r="A134" s="310"/>
      <c r="B134" s="199"/>
      <c r="C134" s="212"/>
      <c r="D134" s="180" t="s">
        <v>1694</v>
      </c>
      <c r="E134" s="125"/>
      <c r="F134" s="125" t="s">
        <v>1699</v>
      </c>
      <c r="G134" s="109"/>
      <c r="H134" s="109"/>
      <c r="I134" s="114"/>
      <c r="J134" s="109"/>
    </row>
    <row r="135" spans="1:10" s="82" customFormat="1" x14ac:dyDescent="0.25">
      <c r="A135" s="310"/>
      <c r="B135" s="199"/>
      <c r="C135" s="212"/>
      <c r="D135" s="284">
        <v>3562</v>
      </c>
      <c r="E135" s="289" t="s">
        <v>1249</v>
      </c>
      <c r="F135" s="113" t="s">
        <v>1250</v>
      </c>
      <c r="G135" s="109">
        <v>100</v>
      </c>
      <c r="H135" s="109">
        <v>124</v>
      </c>
      <c r="I135" s="114"/>
      <c r="J135" s="109">
        <f>G135*I135</f>
        <v>0</v>
      </c>
    </row>
    <row r="136" spans="1:10" s="82" customFormat="1" x14ac:dyDescent="0.25">
      <c r="A136" s="310"/>
      <c r="B136" s="199"/>
      <c r="C136" s="212"/>
      <c r="D136" s="284">
        <v>3563</v>
      </c>
      <c r="E136" s="289" t="s">
        <v>1251</v>
      </c>
      <c r="F136" s="113" t="s">
        <v>1252</v>
      </c>
      <c r="G136" s="109">
        <v>100</v>
      </c>
      <c r="H136" s="109">
        <v>124</v>
      </c>
      <c r="I136" s="114"/>
      <c r="J136" s="109">
        <f>G136*I136</f>
        <v>0</v>
      </c>
    </row>
    <row r="137" spans="1:10" s="82" customFormat="1" x14ac:dyDescent="0.25">
      <c r="A137" s="310"/>
      <c r="B137" s="196"/>
      <c r="C137" s="212" t="s">
        <v>971</v>
      </c>
      <c r="D137" s="235">
        <v>3564</v>
      </c>
      <c r="E137" s="255" t="s">
        <v>1253</v>
      </c>
      <c r="F137" s="113" t="s">
        <v>1254</v>
      </c>
      <c r="G137" s="109">
        <v>107.09999999999998</v>
      </c>
      <c r="H137" s="109">
        <v>132.80399999999997</v>
      </c>
      <c r="I137" s="114"/>
      <c r="J137" s="109">
        <f>G137*I137</f>
        <v>0</v>
      </c>
    </row>
    <row r="138" spans="1:10" s="69" customFormat="1" x14ac:dyDescent="0.25">
      <c r="A138" s="310"/>
      <c r="B138" s="199"/>
      <c r="C138" s="212"/>
      <c r="D138" s="180" t="s">
        <v>1695</v>
      </c>
      <c r="E138" s="125"/>
      <c r="F138" s="125" t="s">
        <v>1700</v>
      </c>
      <c r="G138" s="109"/>
      <c r="H138" s="109"/>
      <c r="I138" s="68"/>
      <c r="J138" s="109"/>
    </row>
    <row r="139" spans="1:10" s="82" customFormat="1" x14ac:dyDescent="0.25">
      <c r="A139" s="310"/>
      <c r="B139" s="199"/>
      <c r="C139" s="212"/>
      <c r="D139" s="284">
        <v>3571</v>
      </c>
      <c r="E139" s="289" t="s">
        <v>1261</v>
      </c>
      <c r="F139" s="113" t="s">
        <v>1276</v>
      </c>
      <c r="G139" s="109">
        <v>82</v>
      </c>
      <c r="H139" s="109">
        <v>101.67999999999999</v>
      </c>
      <c r="I139" s="114"/>
      <c r="J139" s="109">
        <f>G139*I139</f>
        <v>0</v>
      </c>
    </row>
    <row r="140" spans="1:10" s="82" customFormat="1" x14ac:dyDescent="0.25">
      <c r="A140" s="310"/>
      <c r="B140" s="199"/>
      <c r="C140" s="212"/>
      <c r="D140" s="284">
        <v>3572</v>
      </c>
      <c r="E140" s="289" t="s">
        <v>1262</v>
      </c>
      <c r="F140" s="113" t="s">
        <v>1277</v>
      </c>
      <c r="G140" s="109">
        <v>82</v>
      </c>
      <c r="H140" s="109">
        <v>101.67999999999999</v>
      </c>
      <c r="I140" s="114"/>
      <c r="J140" s="109">
        <f>G140*I140</f>
        <v>0</v>
      </c>
    </row>
    <row r="141" spans="1:10" s="82" customFormat="1" x14ac:dyDescent="0.25">
      <c r="A141" s="310"/>
      <c r="B141" s="196"/>
      <c r="C141" s="212" t="s">
        <v>971</v>
      </c>
      <c r="D141" s="235">
        <v>3573</v>
      </c>
      <c r="E141" s="255" t="s">
        <v>1263</v>
      </c>
      <c r="F141" s="113" t="s">
        <v>1278</v>
      </c>
      <c r="G141" s="109">
        <v>87.90000000000002</v>
      </c>
      <c r="H141" s="109">
        <v>108.99600000000002</v>
      </c>
      <c r="I141" s="114"/>
      <c r="J141" s="109">
        <f>G141*I141</f>
        <v>0</v>
      </c>
    </row>
    <row r="142" spans="1:10" s="82" customFormat="1" ht="6" customHeight="1" x14ac:dyDescent="0.25">
      <c r="A142" s="309"/>
      <c r="B142" s="196"/>
      <c r="C142" s="212"/>
      <c r="D142" s="83"/>
      <c r="E142" s="128"/>
      <c r="F142" s="135"/>
      <c r="G142" s="109"/>
      <c r="H142" s="109"/>
      <c r="I142" s="68"/>
      <c r="J142" s="109"/>
    </row>
    <row r="143" spans="1:10" s="82" customFormat="1" ht="14.25" customHeight="1" x14ac:dyDescent="0.25">
      <c r="A143" s="310"/>
      <c r="B143" s="196"/>
      <c r="C143" s="212"/>
      <c r="D143" s="83"/>
      <c r="E143" s="111" t="s">
        <v>325</v>
      </c>
      <c r="F143" s="83"/>
      <c r="G143" s="109"/>
      <c r="H143" s="109"/>
      <c r="I143" s="68"/>
      <c r="J143" s="109"/>
    </row>
    <row r="144" spans="1:10" s="69" customFormat="1" x14ac:dyDescent="0.25">
      <c r="A144" s="310"/>
      <c r="B144" s="199"/>
      <c r="C144" s="212"/>
      <c r="D144" s="181" t="s">
        <v>1696</v>
      </c>
      <c r="E144" s="125"/>
      <c r="F144" s="125" t="s">
        <v>1701</v>
      </c>
      <c r="G144" s="109"/>
      <c r="H144" s="109"/>
      <c r="I144" s="68"/>
      <c r="J144" s="109"/>
    </row>
    <row r="145" spans="1:10" s="82" customFormat="1" x14ac:dyDescent="0.25">
      <c r="A145" s="310"/>
      <c r="B145" s="199"/>
      <c r="C145" s="212"/>
      <c r="D145" s="284">
        <v>3568</v>
      </c>
      <c r="E145" s="289" t="s">
        <v>1264</v>
      </c>
      <c r="F145" s="113" t="s">
        <v>1265</v>
      </c>
      <c r="G145" s="109">
        <v>107</v>
      </c>
      <c r="H145" s="109">
        <v>132.68</v>
      </c>
      <c r="I145" s="114"/>
      <c r="J145" s="109">
        <f>G145*I145</f>
        <v>0</v>
      </c>
    </row>
    <row r="146" spans="1:10" s="82" customFormat="1" x14ac:dyDescent="0.25">
      <c r="A146" s="310"/>
      <c r="B146" s="199"/>
      <c r="C146" s="212"/>
      <c r="D146" s="284">
        <v>3569</v>
      </c>
      <c r="E146" s="289" t="s">
        <v>1266</v>
      </c>
      <c r="F146" s="113" t="s">
        <v>1267</v>
      </c>
      <c r="G146" s="109">
        <v>107</v>
      </c>
      <c r="H146" s="109">
        <v>132.68</v>
      </c>
      <c r="I146" s="114"/>
      <c r="J146" s="109">
        <f>G146*I146</f>
        <v>0</v>
      </c>
    </row>
    <row r="147" spans="1:10" s="82" customFormat="1" x14ac:dyDescent="0.25">
      <c r="A147" s="310"/>
      <c r="B147" s="196"/>
      <c r="C147" s="212" t="s">
        <v>971</v>
      </c>
      <c r="D147" s="235">
        <v>3570</v>
      </c>
      <c r="E147" s="255" t="s">
        <v>1268</v>
      </c>
      <c r="F147" s="113" t="s">
        <v>1269</v>
      </c>
      <c r="G147" s="109">
        <v>132.6</v>
      </c>
      <c r="H147" s="109">
        <v>164.42399999999998</v>
      </c>
      <c r="I147" s="114"/>
      <c r="J147" s="109">
        <f>G147*I147</f>
        <v>0</v>
      </c>
    </row>
    <row r="148" spans="1:10" s="69" customFormat="1" x14ac:dyDescent="0.25">
      <c r="A148" s="310"/>
      <c r="B148" s="199"/>
      <c r="C148" s="212"/>
      <c r="D148" s="180" t="s">
        <v>1697</v>
      </c>
      <c r="E148" s="125"/>
      <c r="F148" s="125" t="s">
        <v>1702</v>
      </c>
      <c r="G148" s="109"/>
      <c r="H148" s="109"/>
      <c r="I148" s="68"/>
      <c r="J148" s="109"/>
    </row>
    <row r="149" spans="1:10" s="82" customFormat="1" x14ac:dyDescent="0.25">
      <c r="A149" s="310"/>
      <c r="B149" s="199"/>
      <c r="C149" s="212"/>
      <c r="D149" s="284">
        <v>3565</v>
      </c>
      <c r="E149" s="289" t="s">
        <v>1270</v>
      </c>
      <c r="F149" s="113" t="s">
        <v>1271</v>
      </c>
      <c r="G149" s="109">
        <v>82</v>
      </c>
      <c r="H149" s="109">
        <v>101.67999999999999</v>
      </c>
      <c r="I149" s="114"/>
      <c r="J149" s="109">
        <f>G149*I149</f>
        <v>0</v>
      </c>
    </row>
    <row r="150" spans="1:10" s="82" customFormat="1" x14ac:dyDescent="0.25">
      <c r="A150" s="310"/>
      <c r="B150" s="199"/>
      <c r="C150" s="212"/>
      <c r="D150" s="284">
        <v>3566</v>
      </c>
      <c r="E150" s="289" t="s">
        <v>1272</v>
      </c>
      <c r="F150" s="113" t="s">
        <v>1273</v>
      </c>
      <c r="G150" s="109">
        <v>82</v>
      </c>
      <c r="H150" s="109">
        <v>101.67999999999999</v>
      </c>
      <c r="I150" s="114"/>
      <c r="J150" s="109">
        <f>G150*I150</f>
        <v>0</v>
      </c>
    </row>
    <row r="151" spans="1:10" s="82" customFormat="1" x14ac:dyDescent="0.25">
      <c r="A151" s="310"/>
      <c r="B151" s="196"/>
      <c r="C151" s="212" t="s">
        <v>971</v>
      </c>
      <c r="D151" s="235">
        <v>3567</v>
      </c>
      <c r="E151" s="255" t="s">
        <v>1274</v>
      </c>
      <c r="F151" s="113" t="s">
        <v>1275</v>
      </c>
      <c r="G151" s="109">
        <v>87.90000000000002</v>
      </c>
      <c r="H151" s="109">
        <v>108.99600000000002</v>
      </c>
      <c r="I151" s="114"/>
      <c r="J151" s="109">
        <f>G151*I151</f>
        <v>0</v>
      </c>
    </row>
    <row r="152" spans="1:10" s="82" customFormat="1" ht="6" customHeight="1" x14ac:dyDescent="0.25">
      <c r="A152" s="309"/>
      <c r="B152" s="196"/>
      <c r="C152" s="212"/>
      <c r="D152" s="83"/>
      <c r="E152" s="128"/>
      <c r="F152" s="135"/>
      <c r="G152" s="109"/>
      <c r="H152" s="109"/>
      <c r="I152" s="68"/>
      <c r="J152" s="109"/>
    </row>
    <row r="153" spans="1:10" s="82" customFormat="1" ht="14.25" customHeight="1" x14ac:dyDescent="0.25">
      <c r="A153" s="310"/>
      <c r="B153" s="196"/>
      <c r="C153" s="212"/>
      <c r="D153" s="83"/>
      <c r="E153" s="111" t="s">
        <v>328</v>
      </c>
      <c r="F153" s="83"/>
      <c r="G153" s="109"/>
      <c r="H153" s="109"/>
      <c r="I153" s="68"/>
      <c r="J153" s="109"/>
    </row>
    <row r="154" spans="1:10" s="69" customFormat="1" x14ac:dyDescent="0.25">
      <c r="A154" s="310"/>
      <c r="B154" s="199"/>
      <c r="C154" s="212"/>
      <c r="D154" s="235">
        <v>3516</v>
      </c>
      <c r="E154" s="255" t="s">
        <v>329</v>
      </c>
      <c r="F154" s="113" t="s">
        <v>1703</v>
      </c>
      <c r="G154" s="109">
        <v>48.20000000000001</v>
      </c>
      <c r="H154" s="109">
        <v>59.768000000000015</v>
      </c>
      <c r="I154" s="114"/>
      <c r="J154" s="109">
        <f>G154*I154</f>
        <v>0</v>
      </c>
    </row>
    <row r="155" spans="1:10" s="82" customFormat="1" ht="6" customHeight="1" x14ac:dyDescent="0.25">
      <c r="A155" s="309"/>
      <c r="B155" s="196"/>
      <c r="C155" s="212"/>
      <c r="D155" s="83"/>
      <c r="E155" s="128"/>
      <c r="F155" s="135"/>
      <c r="G155" s="109"/>
      <c r="H155" s="109"/>
      <c r="I155" s="68"/>
      <c r="J155" s="109"/>
    </row>
    <row r="156" spans="1:10" s="82" customFormat="1" ht="15" customHeight="1" x14ac:dyDescent="0.25">
      <c r="A156" s="309"/>
      <c r="B156" s="196"/>
      <c r="C156" s="212"/>
      <c r="D156" s="177" t="s">
        <v>1389</v>
      </c>
      <c r="E156" s="88"/>
      <c r="F156" s="88"/>
      <c r="G156" s="109"/>
      <c r="H156" s="109"/>
      <c r="I156" s="68"/>
      <c r="J156" s="109"/>
    </row>
    <row r="157" spans="1:10" s="82" customFormat="1" ht="6" customHeight="1" x14ac:dyDescent="0.25">
      <c r="A157" s="309"/>
      <c r="B157" s="196"/>
      <c r="C157" s="212"/>
      <c r="D157" s="83"/>
      <c r="E157" s="128"/>
      <c r="F157" s="135"/>
      <c r="G157" s="109"/>
      <c r="H157" s="109"/>
      <c r="I157" s="68"/>
      <c r="J157" s="109"/>
    </row>
    <row r="158" spans="1:10" s="82" customFormat="1" ht="14.25" customHeight="1" x14ac:dyDescent="0.25">
      <c r="A158" s="310"/>
      <c r="B158" s="196"/>
      <c r="C158" s="212"/>
      <c r="D158" s="83"/>
      <c r="E158" s="111" t="s">
        <v>332</v>
      </c>
      <c r="F158" s="83"/>
      <c r="G158" s="109"/>
      <c r="H158" s="109"/>
      <c r="I158" s="68"/>
      <c r="J158" s="109"/>
    </row>
    <row r="159" spans="1:10" x14ac:dyDescent="0.25">
      <c r="B159" s="201">
        <v>1</v>
      </c>
      <c r="D159" s="282">
        <v>3461</v>
      </c>
      <c r="E159" s="283" t="s">
        <v>1704</v>
      </c>
      <c r="F159" s="125" t="s">
        <v>334</v>
      </c>
      <c r="G159" s="109">
        <v>96.40000000000002</v>
      </c>
      <c r="H159" s="109">
        <v>119.53600000000003</v>
      </c>
      <c r="I159" s="114"/>
      <c r="J159" s="109">
        <f>G159*I159</f>
        <v>0</v>
      </c>
    </row>
    <row r="160" spans="1:10" x14ac:dyDescent="0.25">
      <c r="B160" s="201">
        <v>1</v>
      </c>
      <c r="D160" s="92"/>
      <c r="E160" s="133"/>
      <c r="F160" s="134" t="s">
        <v>2055</v>
      </c>
      <c r="G160" s="109"/>
      <c r="H160" s="109"/>
      <c r="I160" s="68"/>
      <c r="J160" s="109"/>
    </row>
    <row r="161" spans="1:10" s="82" customFormat="1" ht="6" customHeight="1" x14ac:dyDescent="0.25">
      <c r="A161" s="309"/>
      <c r="B161" s="196"/>
      <c r="C161" s="212"/>
      <c r="D161" s="83"/>
      <c r="E161" s="128"/>
      <c r="F161" s="135"/>
      <c r="G161" s="109"/>
      <c r="H161" s="109"/>
      <c r="I161" s="68"/>
      <c r="J161" s="109"/>
    </row>
    <row r="162" spans="1:10" s="82" customFormat="1" x14ac:dyDescent="0.25">
      <c r="A162" s="310"/>
      <c r="B162" s="196"/>
      <c r="C162" s="221"/>
      <c r="D162" s="178" t="s">
        <v>1193</v>
      </c>
      <c r="E162" s="78"/>
      <c r="F162" s="78"/>
      <c r="G162" s="109"/>
      <c r="H162" s="109"/>
      <c r="I162" s="68"/>
      <c r="J162" s="109"/>
    </row>
    <row r="163" spans="1:10" s="82" customFormat="1" ht="6" customHeight="1" x14ac:dyDescent="0.25">
      <c r="A163" s="309"/>
      <c r="B163" s="196"/>
      <c r="C163" s="212"/>
      <c r="D163" s="83"/>
      <c r="E163" s="128"/>
      <c r="F163" s="83"/>
      <c r="G163" s="109"/>
      <c r="H163" s="109"/>
      <c r="I163" s="68"/>
      <c r="J163" s="109"/>
    </row>
    <row r="164" spans="1:10" s="82" customFormat="1" ht="15" customHeight="1" x14ac:dyDescent="0.25">
      <c r="A164" s="309"/>
      <c r="B164" s="196"/>
      <c r="C164" s="212"/>
      <c r="D164" s="177" t="s">
        <v>1194</v>
      </c>
      <c r="E164" s="88"/>
      <c r="F164" s="88"/>
      <c r="G164" s="109"/>
      <c r="H164" s="109"/>
      <c r="I164" s="68"/>
      <c r="J164" s="109"/>
    </row>
    <row r="165" spans="1:10" s="82" customFormat="1" ht="6" customHeight="1" x14ac:dyDescent="0.25">
      <c r="A165" s="309"/>
      <c r="B165" s="196"/>
      <c r="C165" s="212"/>
      <c r="D165" s="83"/>
      <c r="E165" s="128"/>
      <c r="F165" s="83"/>
      <c r="G165" s="109"/>
      <c r="H165" s="109"/>
      <c r="I165" s="68"/>
      <c r="J165" s="109"/>
    </row>
    <row r="166" spans="1:10" s="82" customFormat="1" ht="14.25" customHeight="1" x14ac:dyDescent="0.25">
      <c r="A166" s="310"/>
      <c r="B166" s="196"/>
      <c r="C166" s="212"/>
      <c r="D166" s="83"/>
      <c r="E166" s="111" t="s">
        <v>356</v>
      </c>
      <c r="F166" s="83"/>
      <c r="G166" s="109"/>
      <c r="H166" s="109"/>
      <c r="I166" s="68"/>
      <c r="J166" s="109"/>
    </row>
    <row r="167" spans="1:10" s="69" customFormat="1" x14ac:dyDescent="0.25">
      <c r="A167" s="310"/>
      <c r="B167" s="199"/>
      <c r="C167" s="212"/>
      <c r="D167" s="284">
        <v>2294</v>
      </c>
      <c r="E167" s="285" t="s">
        <v>357</v>
      </c>
      <c r="F167" s="113" t="s">
        <v>196</v>
      </c>
      <c r="G167" s="109">
        <v>63</v>
      </c>
      <c r="H167" s="109">
        <v>78.12</v>
      </c>
      <c r="I167" s="114"/>
      <c r="J167" s="109">
        <f>G167*I167</f>
        <v>0</v>
      </c>
    </row>
    <row r="168" spans="1:10" s="69" customFormat="1" x14ac:dyDescent="0.25">
      <c r="A168" s="310"/>
      <c r="B168" s="199"/>
      <c r="C168" s="212"/>
      <c r="D168" s="234">
        <v>2293</v>
      </c>
      <c r="E168" s="243" t="s">
        <v>358</v>
      </c>
      <c r="F168" s="121" t="s">
        <v>849</v>
      </c>
      <c r="G168" s="109">
        <v>68.3</v>
      </c>
      <c r="H168" s="109">
        <v>84.691999999999993</v>
      </c>
      <c r="I168" s="114"/>
      <c r="J168" s="109">
        <f>G168*I168</f>
        <v>0</v>
      </c>
    </row>
    <row r="169" spans="1:10" s="69" customFormat="1" x14ac:dyDescent="0.25">
      <c r="A169" s="310"/>
      <c r="B169" s="199"/>
      <c r="C169" s="212"/>
      <c r="D169" s="234">
        <v>3160</v>
      </c>
      <c r="E169" s="243" t="s">
        <v>359</v>
      </c>
      <c r="F169" s="121" t="s">
        <v>197</v>
      </c>
      <c r="G169" s="109">
        <v>78.8</v>
      </c>
      <c r="H169" s="109">
        <v>97.711999999999989</v>
      </c>
      <c r="I169" s="114"/>
      <c r="J169" s="109">
        <f>G169*I169</f>
        <v>0</v>
      </c>
    </row>
    <row r="170" spans="1:10" s="69" customFormat="1" x14ac:dyDescent="0.25">
      <c r="A170" s="310"/>
      <c r="B170" s="199"/>
      <c r="C170" s="212"/>
      <c r="D170" s="254">
        <v>3152</v>
      </c>
      <c r="E170" s="243" t="s">
        <v>853</v>
      </c>
      <c r="F170" s="121" t="s">
        <v>198</v>
      </c>
      <c r="G170" s="109">
        <v>83</v>
      </c>
      <c r="H170" s="109">
        <v>102.92</v>
      </c>
      <c r="I170" s="114"/>
      <c r="J170" s="109">
        <f>G170*I170</f>
        <v>0</v>
      </c>
    </row>
    <row r="171" spans="1:10" s="69" customFormat="1" x14ac:dyDescent="0.25">
      <c r="A171" s="310"/>
      <c r="B171" s="199"/>
      <c r="C171" s="212"/>
      <c r="D171" s="234">
        <v>2246</v>
      </c>
      <c r="E171" s="243" t="s">
        <v>364</v>
      </c>
      <c r="F171" s="121" t="s">
        <v>202</v>
      </c>
      <c r="G171" s="109">
        <v>83.5</v>
      </c>
      <c r="H171" s="109">
        <v>103.54</v>
      </c>
      <c r="I171" s="114"/>
      <c r="J171" s="109">
        <f>G171*I171</f>
        <v>0</v>
      </c>
    </row>
    <row r="172" spans="1:10" s="69" customFormat="1" x14ac:dyDescent="0.25">
      <c r="A172" s="310"/>
      <c r="B172" s="199"/>
      <c r="C172" s="212"/>
      <c r="D172" s="234">
        <v>1346</v>
      </c>
      <c r="E172" s="243" t="s">
        <v>366</v>
      </c>
      <c r="F172" s="121" t="s">
        <v>201</v>
      </c>
      <c r="G172" s="109">
        <v>131.30000000000001</v>
      </c>
      <c r="H172" s="109">
        <v>162.81200000000001</v>
      </c>
      <c r="I172" s="114"/>
      <c r="J172" s="109">
        <f>G172*I172</f>
        <v>0</v>
      </c>
    </row>
    <row r="173" spans="1:10" s="69" customFormat="1" x14ac:dyDescent="0.25">
      <c r="A173" s="310"/>
      <c r="B173" s="199"/>
      <c r="C173" s="212"/>
      <c r="D173" s="234">
        <v>2248</v>
      </c>
      <c r="E173" s="243" t="s">
        <v>365</v>
      </c>
      <c r="F173" s="121" t="s">
        <v>199</v>
      </c>
      <c r="G173" s="109">
        <v>104</v>
      </c>
      <c r="H173" s="109">
        <v>128.96</v>
      </c>
      <c r="I173" s="114"/>
      <c r="J173" s="109">
        <f>G173*I173</f>
        <v>0</v>
      </c>
    </row>
    <row r="174" spans="1:10" s="69" customFormat="1" x14ac:dyDescent="0.25">
      <c r="A174" s="310"/>
      <c r="B174" s="199"/>
      <c r="C174" s="212" t="s">
        <v>971</v>
      </c>
      <c r="D174" s="234">
        <v>2260</v>
      </c>
      <c r="E174" s="243" t="s">
        <v>1707</v>
      </c>
      <c r="F174" s="121" t="s">
        <v>1708</v>
      </c>
      <c r="G174" s="109">
        <v>104.5</v>
      </c>
      <c r="H174" s="109">
        <v>129.58000000000001</v>
      </c>
      <c r="I174" s="114"/>
      <c r="J174" s="109">
        <f>G174*I174</f>
        <v>0</v>
      </c>
    </row>
    <row r="175" spans="1:10" s="69" customFormat="1" ht="6" customHeight="1" x14ac:dyDescent="0.25">
      <c r="A175" s="309"/>
      <c r="B175" s="199"/>
      <c r="C175" s="212"/>
      <c r="D175" s="131"/>
      <c r="E175" s="125"/>
      <c r="F175" s="125"/>
      <c r="G175" s="109"/>
      <c r="H175" s="109"/>
      <c r="I175" s="68"/>
      <c r="J175" s="109"/>
    </row>
    <row r="176" spans="1:10" s="69" customFormat="1" ht="14.25" customHeight="1" x14ac:dyDescent="0.25">
      <c r="A176" s="310"/>
      <c r="B176" s="199"/>
      <c r="C176" s="212"/>
      <c r="D176" s="131"/>
      <c r="E176" s="111" t="s">
        <v>284</v>
      </c>
      <c r="F176" s="125"/>
      <c r="G176" s="109"/>
      <c r="H176" s="109"/>
      <c r="I176" s="68"/>
      <c r="J176" s="109"/>
    </row>
    <row r="177" spans="1:10" s="69" customFormat="1" x14ac:dyDescent="0.25">
      <c r="A177" s="310"/>
      <c r="B177" s="199"/>
      <c r="C177" s="212"/>
      <c r="D177" s="235">
        <v>2250</v>
      </c>
      <c r="E177" s="242" t="s">
        <v>1705</v>
      </c>
      <c r="F177" s="113" t="s">
        <v>1706</v>
      </c>
      <c r="G177" s="109">
        <v>124.09999999999998</v>
      </c>
      <c r="H177" s="109">
        <v>153.88399999999999</v>
      </c>
      <c r="I177" s="114"/>
      <c r="J177" s="109">
        <f>G177*I177</f>
        <v>0</v>
      </c>
    </row>
    <row r="178" spans="1:10" s="84" customFormat="1" ht="6" customHeight="1" x14ac:dyDescent="0.25">
      <c r="A178" s="309"/>
      <c r="B178" s="218"/>
      <c r="C178" s="212"/>
      <c r="D178" s="131"/>
      <c r="E178" s="125"/>
      <c r="F178" s="125"/>
      <c r="G178" s="109"/>
      <c r="H178" s="109"/>
      <c r="I178" s="68"/>
      <c r="J178" s="109"/>
    </row>
    <row r="179" spans="1:10" s="69" customFormat="1" ht="14.25" customHeight="1" x14ac:dyDescent="0.25">
      <c r="A179" s="310"/>
      <c r="B179" s="199"/>
      <c r="C179" s="212"/>
      <c r="D179" s="131"/>
      <c r="E179" s="111" t="s">
        <v>1390</v>
      </c>
      <c r="F179" s="125"/>
      <c r="G179" s="109"/>
      <c r="H179" s="109"/>
      <c r="I179" s="68"/>
      <c r="J179" s="109"/>
    </row>
    <row r="180" spans="1:10" s="69" customFormat="1" x14ac:dyDescent="0.25">
      <c r="A180" s="310"/>
      <c r="B180" s="199"/>
      <c r="C180" s="212"/>
      <c r="D180" s="235">
        <v>2220</v>
      </c>
      <c r="E180" s="242" t="s">
        <v>1709</v>
      </c>
      <c r="F180" s="113" t="s">
        <v>1710</v>
      </c>
      <c r="G180" s="109">
        <v>27</v>
      </c>
      <c r="H180" s="109">
        <v>33.479999999999997</v>
      </c>
      <c r="I180" s="114"/>
      <c r="J180" s="109">
        <f>G180*I180</f>
        <v>0</v>
      </c>
    </row>
    <row r="181" spans="1:10" s="69" customFormat="1" x14ac:dyDescent="0.25">
      <c r="A181" s="310"/>
      <c r="B181" s="199"/>
      <c r="C181" s="212"/>
      <c r="D181" s="234">
        <v>2222</v>
      </c>
      <c r="E181" s="243" t="s">
        <v>1391</v>
      </c>
      <c r="F181" s="121" t="s">
        <v>1392</v>
      </c>
      <c r="G181" s="109">
        <v>47.29999999999999</v>
      </c>
      <c r="H181" s="109">
        <v>58.651999999999987</v>
      </c>
      <c r="I181" s="114"/>
      <c r="J181" s="109">
        <f>G181*I181</f>
        <v>0</v>
      </c>
    </row>
    <row r="182" spans="1:10" s="69" customFormat="1" x14ac:dyDescent="0.25">
      <c r="A182" s="310"/>
      <c r="B182" s="199"/>
      <c r="C182" s="212"/>
      <c r="D182" s="234">
        <v>2224</v>
      </c>
      <c r="E182" s="243" t="s">
        <v>373</v>
      </c>
      <c r="F182" s="121" t="s">
        <v>1393</v>
      </c>
      <c r="G182" s="109">
        <v>84</v>
      </c>
      <c r="H182" s="109">
        <v>104.16</v>
      </c>
      <c r="I182" s="114"/>
      <c r="J182" s="109">
        <f>G182*I182</f>
        <v>0</v>
      </c>
    </row>
    <row r="183" spans="1:10" s="69" customFormat="1" x14ac:dyDescent="0.25">
      <c r="A183" s="310"/>
      <c r="B183" s="199"/>
      <c r="C183" s="212"/>
      <c r="D183" s="234">
        <v>2221</v>
      </c>
      <c r="E183" s="243" t="s">
        <v>375</v>
      </c>
      <c r="F183" s="121" t="s">
        <v>702</v>
      </c>
      <c r="G183" s="109">
        <v>0.40000000000000008</v>
      </c>
      <c r="H183" s="109">
        <v>0.49600000000000011</v>
      </c>
      <c r="I183" s="114"/>
      <c r="J183" s="109">
        <f>G183*I183</f>
        <v>0</v>
      </c>
    </row>
    <row r="184" spans="1:10" s="69" customFormat="1" x14ac:dyDescent="0.25">
      <c r="A184" s="310"/>
      <c r="B184" s="199"/>
      <c r="C184" s="212"/>
      <c r="D184" s="234">
        <v>2247</v>
      </c>
      <c r="E184" s="243" t="s">
        <v>376</v>
      </c>
      <c r="F184" s="121" t="s">
        <v>1394</v>
      </c>
      <c r="G184" s="109">
        <v>3.2000000000000006</v>
      </c>
      <c r="H184" s="109">
        <v>3.9680000000000009</v>
      </c>
      <c r="I184" s="114"/>
      <c r="J184" s="109">
        <f>G184*I184</f>
        <v>0</v>
      </c>
    </row>
    <row r="185" spans="1:10" s="69" customFormat="1" x14ac:dyDescent="0.25">
      <c r="A185" s="310"/>
      <c r="B185" s="199"/>
      <c r="C185" s="212"/>
      <c r="D185" s="234">
        <v>2272</v>
      </c>
      <c r="E185" s="243" t="s">
        <v>1711</v>
      </c>
      <c r="F185" s="121" t="s">
        <v>1712</v>
      </c>
      <c r="G185" s="109">
        <v>3.1</v>
      </c>
      <c r="H185" s="109">
        <v>3.8439999999999999</v>
      </c>
      <c r="I185" s="114"/>
      <c r="J185" s="109">
        <f>G185*I185</f>
        <v>0</v>
      </c>
    </row>
    <row r="186" spans="1:10" s="82" customFormat="1" ht="6" customHeight="1" x14ac:dyDescent="0.25">
      <c r="A186" s="309"/>
      <c r="B186" s="196"/>
      <c r="C186" s="212"/>
      <c r="E186" s="119"/>
      <c r="G186" s="109"/>
      <c r="H186" s="109"/>
      <c r="I186" s="68"/>
      <c r="J186" s="109"/>
    </row>
    <row r="187" spans="1:10" s="82" customFormat="1" x14ac:dyDescent="0.25">
      <c r="A187" s="310"/>
      <c r="B187" s="196"/>
      <c r="C187" s="212"/>
      <c r="D187" s="178" t="s">
        <v>890</v>
      </c>
      <c r="E187" s="78"/>
      <c r="F187" s="78"/>
      <c r="G187" s="109"/>
      <c r="H187" s="109"/>
      <c r="I187" s="68"/>
      <c r="J187" s="109"/>
    </row>
    <row r="188" spans="1:10" s="82" customFormat="1" ht="6" customHeight="1" x14ac:dyDescent="0.25">
      <c r="A188" s="309"/>
      <c r="B188" s="196"/>
      <c r="C188" s="212"/>
      <c r="E188" s="119"/>
      <c r="G188" s="109"/>
      <c r="H188" s="109"/>
      <c r="I188" s="68"/>
      <c r="J188" s="109"/>
    </row>
    <row r="189" spans="1:10" s="189" customFormat="1" ht="15" customHeight="1" x14ac:dyDescent="0.25">
      <c r="A189" s="309"/>
      <c r="B189" s="196"/>
      <c r="C189" s="212"/>
      <c r="D189" s="197" t="s">
        <v>203</v>
      </c>
      <c r="E189" s="198"/>
      <c r="F189" s="198"/>
      <c r="G189" s="165"/>
      <c r="H189" s="165"/>
      <c r="I189" s="167"/>
      <c r="J189" s="165"/>
    </row>
    <row r="190" spans="1:10" s="187" customFormat="1" ht="6" customHeight="1" x14ac:dyDescent="0.25">
      <c r="A190" s="309"/>
      <c r="B190" s="199"/>
      <c r="C190" s="212"/>
      <c r="D190" s="215"/>
      <c r="E190" s="216"/>
      <c r="F190" s="216"/>
      <c r="G190" s="165"/>
      <c r="H190" s="165"/>
      <c r="I190" s="167"/>
      <c r="J190" s="165"/>
    </row>
    <row r="191" spans="1:10" s="189" customFormat="1" x14ac:dyDescent="0.25">
      <c r="A191" s="310"/>
      <c r="B191" s="118"/>
      <c r="C191" s="212"/>
      <c r="D191" s="271">
        <v>3030</v>
      </c>
      <c r="E191" s="249" t="s">
        <v>1395</v>
      </c>
      <c r="F191" s="184" t="s">
        <v>1740</v>
      </c>
      <c r="G191" s="165">
        <v>400.56000000000012</v>
      </c>
      <c r="H191" s="165">
        <v>496.69440000000014</v>
      </c>
      <c r="I191" s="186"/>
      <c r="J191" s="165">
        <f>G191*I191</f>
        <v>0</v>
      </c>
    </row>
    <row r="192" spans="1:10" s="189" customFormat="1" ht="6" customHeight="1" x14ac:dyDescent="0.25">
      <c r="A192" s="309"/>
      <c r="B192" s="196"/>
      <c r="C192" s="212"/>
      <c r="D192" s="190"/>
      <c r="E192" s="192"/>
      <c r="F192" s="200"/>
      <c r="G192" s="165"/>
      <c r="H192" s="165"/>
      <c r="I192" s="167"/>
      <c r="J192" s="165"/>
    </row>
    <row r="193" spans="1:10" s="189" customFormat="1" ht="15" customHeight="1" x14ac:dyDescent="0.25">
      <c r="A193" s="309"/>
      <c r="B193" s="196"/>
      <c r="C193" s="212"/>
      <c r="D193" s="197" t="s">
        <v>159</v>
      </c>
      <c r="E193" s="198"/>
      <c r="F193" s="198"/>
      <c r="G193" s="165"/>
      <c r="H193" s="165"/>
      <c r="I193" s="167"/>
      <c r="J193" s="165"/>
    </row>
    <row r="194" spans="1:10" s="187" customFormat="1" x14ac:dyDescent="0.25">
      <c r="A194" s="310"/>
      <c r="B194" s="199"/>
      <c r="C194" s="212"/>
      <c r="D194" s="292">
        <v>4488</v>
      </c>
      <c r="E194" s="293" t="s">
        <v>353</v>
      </c>
      <c r="F194" s="184" t="s">
        <v>1742</v>
      </c>
      <c r="G194" s="165">
        <v>473</v>
      </c>
      <c r="H194" s="165">
        <v>586.52</v>
      </c>
      <c r="I194" s="186"/>
      <c r="J194" s="165">
        <f>G194*I194</f>
        <v>0</v>
      </c>
    </row>
    <row r="195" spans="1:10" s="187" customFormat="1" ht="6" customHeight="1" x14ac:dyDescent="0.25">
      <c r="A195" s="309"/>
      <c r="B195" s="199"/>
      <c r="C195" s="212"/>
      <c r="D195" s="190"/>
      <c r="E195" s="200"/>
      <c r="F195" s="200"/>
      <c r="G195" s="165"/>
      <c r="H195" s="165"/>
      <c r="I195" s="167"/>
      <c r="J195" s="165"/>
    </row>
    <row r="196" spans="1:10" s="187" customFormat="1" x14ac:dyDescent="0.25">
      <c r="A196" s="310"/>
      <c r="B196" s="199"/>
      <c r="C196" s="212"/>
      <c r="D196" s="292">
        <v>4485</v>
      </c>
      <c r="E196" s="293" t="s">
        <v>354</v>
      </c>
      <c r="F196" s="184" t="s">
        <v>1743</v>
      </c>
      <c r="G196" s="165">
        <v>1265</v>
      </c>
      <c r="H196" s="165">
        <v>1568.6</v>
      </c>
      <c r="I196" s="186"/>
      <c r="J196" s="165">
        <f>G196*I196</f>
        <v>0</v>
      </c>
    </row>
    <row r="197" spans="1:10" s="189" customFormat="1" ht="6" customHeight="1" x14ac:dyDescent="0.25">
      <c r="A197" s="309"/>
      <c r="B197" s="196"/>
      <c r="C197" s="212"/>
      <c r="D197" s="120"/>
      <c r="E197" s="192"/>
      <c r="F197" s="191"/>
      <c r="G197" s="165"/>
      <c r="H197" s="165"/>
      <c r="I197" s="167"/>
      <c r="J197" s="165"/>
    </row>
    <row r="198" spans="1:10" s="166" customFormat="1" x14ac:dyDescent="0.25">
      <c r="A198" s="309"/>
      <c r="B198" s="201"/>
      <c r="C198" s="214"/>
      <c r="D198" s="272">
        <v>3031</v>
      </c>
      <c r="E198" s="236" t="s">
        <v>543</v>
      </c>
      <c r="F198" s="202" t="s">
        <v>1741</v>
      </c>
      <c r="G198" s="165">
        <v>48.20000000000001</v>
      </c>
      <c r="H198" s="165">
        <v>59.768000000000015</v>
      </c>
      <c r="I198" s="186"/>
      <c r="J198" s="165">
        <f>G198*I198</f>
        <v>0</v>
      </c>
    </row>
    <row r="199" spans="1:10" s="82" customFormat="1" ht="6" customHeight="1" x14ac:dyDescent="0.25">
      <c r="A199" s="309"/>
      <c r="B199" s="196"/>
      <c r="C199" s="212"/>
      <c r="D199" s="91"/>
      <c r="E199" s="128"/>
      <c r="F199" s="77"/>
      <c r="G199" s="109"/>
      <c r="H199" s="109"/>
      <c r="I199" s="68"/>
      <c r="J199" s="109"/>
    </row>
    <row r="200" spans="1:10" s="82" customFormat="1" x14ac:dyDescent="0.25">
      <c r="A200" s="310"/>
      <c r="B200" s="196"/>
      <c r="C200" s="212"/>
      <c r="D200" s="177" t="s">
        <v>1735</v>
      </c>
      <c r="E200" s="88"/>
      <c r="F200" s="88"/>
      <c r="G200" s="109"/>
      <c r="H200" s="109"/>
      <c r="I200" s="68"/>
      <c r="J200" s="109"/>
    </row>
    <row r="201" spans="1:10" x14ac:dyDescent="0.25">
      <c r="D201" s="232">
        <v>1065</v>
      </c>
      <c r="E201" s="250" t="s">
        <v>1734</v>
      </c>
      <c r="F201" s="156" t="s">
        <v>1736</v>
      </c>
      <c r="G201" s="109">
        <v>48.20000000000001</v>
      </c>
      <c r="H201" s="109">
        <v>59.768000000000015</v>
      </c>
      <c r="I201" s="114"/>
      <c r="J201" s="109">
        <f>G201*I201</f>
        <v>0</v>
      </c>
    </row>
    <row r="202" spans="1:10" s="82" customFormat="1" ht="6" customHeight="1" x14ac:dyDescent="0.25">
      <c r="A202" s="309"/>
      <c r="B202" s="196"/>
      <c r="C202" s="212"/>
      <c r="D202" s="91"/>
      <c r="E202" s="128"/>
      <c r="F202" s="77"/>
      <c r="G202" s="109"/>
      <c r="H202" s="109"/>
      <c r="I202" s="68"/>
      <c r="J202" s="109"/>
    </row>
    <row r="203" spans="1:10" s="82" customFormat="1" x14ac:dyDescent="0.25">
      <c r="A203" s="310"/>
      <c r="B203" s="196"/>
      <c r="C203" s="212"/>
      <c r="D203" s="178" t="s">
        <v>845</v>
      </c>
      <c r="E203" s="78"/>
      <c r="F203" s="78"/>
      <c r="G203" s="109"/>
      <c r="H203" s="109"/>
      <c r="I203" s="68"/>
      <c r="J203" s="109"/>
    </row>
    <row r="204" spans="1:10" s="82" customFormat="1" ht="6" customHeight="1" x14ac:dyDescent="0.25">
      <c r="A204" s="309"/>
      <c r="B204" s="196"/>
      <c r="C204" s="212"/>
      <c r="D204" s="83"/>
      <c r="E204" s="128"/>
      <c r="F204" s="83"/>
      <c r="G204" s="109"/>
      <c r="H204" s="109"/>
      <c r="I204" s="68"/>
      <c r="J204" s="109"/>
    </row>
    <row r="205" spans="1:10" s="82" customFormat="1" ht="15" customHeight="1" x14ac:dyDescent="0.25">
      <c r="A205" s="309"/>
      <c r="B205" s="196"/>
      <c r="C205" s="212"/>
      <c r="D205" s="177" t="s">
        <v>1191</v>
      </c>
      <c r="E205" s="88"/>
      <c r="F205" s="88"/>
      <c r="G205" s="109"/>
      <c r="H205" s="109"/>
      <c r="I205" s="68"/>
      <c r="J205" s="109"/>
    </row>
    <row r="206" spans="1:10" s="82" customFormat="1" ht="6" customHeight="1" x14ac:dyDescent="0.25">
      <c r="A206" s="309"/>
      <c r="B206" s="196"/>
      <c r="C206" s="212"/>
      <c r="D206" s="94"/>
      <c r="E206" s="95"/>
      <c r="F206" s="95"/>
      <c r="G206" s="109"/>
      <c r="H206" s="109"/>
      <c r="I206" s="68"/>
      <c r="J206" s="109"/>
    </row>
    <row r="207" spans="1:10" s="82" customFormat="1" x14ac:dyDescent="0.25">
      <c r="A207" s="310"/>
      <c r="B207" s="196"/>
      <c r="C207" s="212"/>
      <c r="D207" s="83"/>
      <c r="E207" s="137" t="s">
        <v>160</v>
      </c>
      <c r="F207" s="83"/>
      <c r="G207" s="109"/>
      <c r="H207" s="109"/>
      <c r="I207" s="68"/>
      <c r="J207" s="109"/>
    </row>
    <row r="208" spans="1:10" s="69" customFormat="1" x14ac:dyDescent="0.25">
      <c r="A208" s="310"/>
      <c r="B208" s="199"/>
      <c r="C208" s="212"/>
      <c r="D208" s="262">
        <v>4098</v>
      </c>
      <c r="E208" s="263" t="s">
        <v>431</v>
      </c>
      <c r="F208" s="113" t="s">
        <v>1396</v>
      </c>
      <c r="G208" s="109">
        <v>736.3399999999998</v>
      </c>
      <c r="H208" s="109">
        <v>913.06159999999977</v>
      </c>
      <c r="I208" s="114"/>
      <c r="J208" s="109">
        <f>G208*I208</f>
        <v>0</v>
      </c>
    </row>
    <row r="209" spans="1:10" s="69" customFormat="1" x14ac:dyDescent="0.25">
      <c r="A209" s="310"/>
      <c r="B209" s="199"/>
      <c r="C209" s="212"/>
      <c r="D209" s="264">
        <v>4099</v>
      </c>
      <c r="E209" s="265" t="s">
        <v>432</v>
      </c>
      <c r="F209" s="113" t="s">
        <v>1397</v>
      </c>
      <c r="G209" s="109">
        <v>559.68000000000006</v>
      </c>
      <c r="H209" s="109">
        <v>694.00320000000011</v>
      </c>
      <c r="I209" s="114"/>
      <c r="J209" s="109">
        <f>G209*I209</f>
        <v>0</v>
      </c>
    </row>
    <row r="210" spans="1:10" s="97" customFormat="1" ht="6" customHeight="1" x14ac:dyDescent="0.25">
      <c r="A210" s="309"/>
      <c r="B210" s="222"/>
      <c r="C210" s="221"/>
      <c r="D210" s="96"/>
      <c r="E210" s="138"/>
      <c r="F210" s="96"/>
      <c r="G210" s="109"/>
      <c r="H210" s="109"/>
      <c r="I210" s="68"/>
      <c r="J210" s="109"/>
    </row>
    <row r="211" spans="1:10" s="97" customFormat="1" ht="14.25" customHeight="1" x14ac:dyDescent="0.25">
      <c r="A211" s="310"/>
      <c r="B211" s="222"/>
      <c r="C211" s="221"/>
      <c r="D211" s="96"/>
      <c r="E211" s="137" t="s">
        <v>1398</v>
      </c>
      <c r="F211" s="96"/>
      <c r="G211" s="109"/>
      <c r="H211" s="109"/>
      <c r="I211" s="68"/>
      <c r="J211" s="109"/>
    </row>
    <row r="212" spans="1:10" s="82" customFormat="1" x14ac:dyDescent="0.25">
      <c r="A212" s="310"/>
      <c r="B212" s="199"/>
      <c r="C212" s="213"/>
      <c r="D212" s="294">
        <v>3854</v>
      </c>
      <c r="E212" s="295" t="s">
        <v>1322</v>
      </c>
      <c r="F212" s="113" t="s">
        <v>1399</v>
      </c>
      <c r="G212" s="109">
        <v>1897.5</v>
      </c>
      <c r="H212" s="109">
        <v>2352.9</v>
      </c>
      <c r="I212" s="114"/>
      <c r="J212" s="109">
        <f>G212*I212</f>
        <v>0</v>
      </c>
    </row>
    <row r="213" spans="1:10" s="82" customFormat="1" x14ac:dyDescent="0.25">
      <c r="A213" s="310"/>
      <c r="B213" s="196"/>
      <c r="C213" s="213"/>
      <c r="D213" s="131"/>
      <c r="E213" s="128"/>
      <c r="F213" s="125" t="s">
        <v>192</v>
      </c>
      <c r="G213" s="109"/>
      <c r="H213" s="109"/>
      <c r="I213" s="68"/>
      <c r="J213" s="109"/>
    </row>
    <row r="214" spans="1:10" s="69" customFormat="1" x14ac:dyDescent="0.25">
      <c r="A214" s="310"/>
      <c r="B214" s="199"/>
      <c r="C214" s="213"/>
      <c r="D214" s="294">
        <v>3855</v>
      </c>
      <c r="E214" s="295" t="s">
        <v>1318</v>
      </c>
      <c r="F214" s="113" t="s">
        <v>1399</v>
      </c>
      <c r="G214" s="109">
        <v>1512.5</v>
      </c>
      <c r="H214" s="109">
        <v>1875.5</v>
      </c>
      <c r="I214" s="114"/>
      <c r="J214" s="109">
        <f>G214*I214</f>
        <v>0</v>
      </c>
    </row>
    <row r="215" spans="1:10" x14ac:dyDescent="0.25">
      <c r="C215" s="220"/>
      <c r="D215" s="98"/>
      <c r="E215" s="76"/>
      <c r="F215" s="125" t="s">
        <v>1400</v>
      </c>
      <c r="G215" s="109"/>
      <c r="H215" s="109"/>
      <c r="I215" s="68"/>
      <c r="J215" s="109"/>
    </row>
    <row r="216" spans="1:10" ht="6" customHeight="1" x14ac:dyDescent="0.25">
      <c r="C216" s="220"/>
      <c r="D216" s="98"/>
      <c r="E216" s="76"/>
      <c r="F216" s="125"/>
      <c r="G216" s="109"/>
      <c r="H216" s="109"/>
      <c r="I216" s="68"/>
      <c r="J216" s="109"/>
    </row>
    <row r="217" spans="1:10" s="82" customFormat="1" x14ac:dyDescent="0.25">
      <c r="A217" s="310"/>
      <c r="B217" s="196"/>
      <c r="C217" s="212"/>
      <c r="D217" s="83"/>
      <c r="E217" s="137" t="s">
        <v>1401</v>
      </c>
      <c r="F217" s="83"/>
      <c r="G217" s="109"/>
      <c r="H217" s="109"/>
      <c r="I217" s="68"/>
      <c r="J217" s="109"/>
    </row>
    <row r="218" spans="1:10" s="69" customFormat="1" x14ac:dyDescent="0.25">
      <c r="A218" s="310"/>
      <c r="B218" s="199"/>
      <c r="C218" s="212"/>
      <c r="D218" s="235">
        <v>3842</v>
      </c>
      <c r="E218" s="242" t="s">
        <v>413</v>
      </c>
      <c r="F218" s="113" t="s">
        <v>193</v>
      </c>
      <c r="G218" s="109">
        <v>341.66</v>
      </c>
      <c r="H218" s="109">
        <v>423.65840000000003</v>
      </c>
      <c r="I218" s="114"/>
      <c r="J218" s="109">
        <f>G218*I218</f>
        <v>0</v>
      </c>
    </row>
    <row r="219" spans="1:10" s="97" customFormat="1" ht="14.25" customHeight="1" x14ac:dyDescent="0.25">
      <c r="A219" s="311"/>
      <c r="B219" s="222"/>
      <c r="C219" s="221"/>
      <c r="D219" s="96"/>
      <c r="E219" s="138"/>
      <c r="F219" s="96" t="s">
        <v>1402</v>
      </c>
      <c r="G219" s="109"/>
      <c r="H219" s="109"/>
      <c r="I219" s="68"/>
      <c r="J219" s="109"/>
    </row>
    <row r="220" spans="1:10" s="97" customFormat="1" ht="6" customHeight="1" x14ac:dyDescent="0.25">
      <c r="A220" s="309"/>
      <c r="B220" s="222"/>
      <c r="C220" s="221"/>
      <c r="D220" s="96"/>
      <c r="E220" s="138"/>
      <c r="F220" s="96"/>
      <c r="G220" s="109"/>
      <c r="H220" s="109"/>
      <c r="I220" s="68"/>
      <c r="J220" s="109"/>
    </row>
    <row r="221" spans="1:10" s="82" customFormat="1" x14ac:dyDescent="0.25">
      <c r="A221" s="310"/>
      <c r="B221" s="196"/>
      <c r="C221" s="212"/>
      <c r="D221" s="83"/>
      <c r="E221" s="137" t="s">
        <v>204</v>
      </c>
      <c r="F221" s="83"/>
      <c r="G221" s="109"/>
      <c r="H221" s="109"/>
      <c r="I221" s="68"/>
      <c r="J221" s="109"/>
    </row>
    <row r="222" spans="1:10" s="69" customFormat="1" x14ac:dyDescent="0.25">
      <c r="A222" s="310"/>
      <c r="B222" s="199"/>
      <c r="C222" s="212"/>
      <c r="D222" s="294">
        <v>4026</v>
      </c>
      <c r="E222" s="295" t="s">
        <v>443</v>
      </c>
      <c r="F222" s="113" t="s">
        <v>1403</v>
      </c>
      <c r="G222" s="109">
        <v>506</v>
      </c>
      <c r="H222" s="109">
        <v>627.43999999999994</v>
      </c>
      <c r="I222" s="114"/>
      <c r="J222" s="109">
        <f>G222*I222</f>
        <v>0</v>
      </c>
    </row>
    <row r="223" spans="1:10" s="69" customFormat="1" ht="6" customHeight="1" x14ac:dyDescent="0.25">
      <c r="A223" s="309"/>
      <c r="B223" s="199"/>
      <c r="C223" s="212"/>
      <c r="D223" s="131"/>
      <c r="E223" s="125"/>
      <c r="F223" s="125"/>
      <c r="G223" s="109"/>
      <c r="H223" s="109"/>
      <c r="I223" s="68"/>
      <c r="J223" s="109"/>
    </row>
    <row r="224" spans="1:10" s="82" customFormat="1" x14ac:dyDescent="0.25">
      <c r="A224" s="310"/>
      <c r="B224" s="196"/>
      <c r="C224" s="212"/>
      <c r="D224" s="83"/>
      <c r="E224" s="137" t="s">
        <v>1409</v>
      </c>
      <c r="F224" s="83"/>
      <c r="G224" s="109"/>
      <c r="H224" s="109"/>
      <c r="I224" s="68"/>
      <c r="J224" s="109"/>
    </row>
    <row r="225" spans="1:10" s="84" customFormat="1" x14ac:dyDescent="0.25">
      <c r="A225" s="312"/>
      <c r="B225" s="199"/>
      <c r="C225" s="213"/>
      <c r="D225" s="284">
        <v>4096</v>
      </c>
      <c r="E225" s="285" t="s">
        <v>424</v>
      </c>
      <c r="F225" s="113" t="s">
        <v>910</v>
      </c>
      <c r="G225" s="109">
        <v>462</v>
      </c>
      <c r="H225" s="109">
        <v>572.88</v>
      </c>
      <c r="I225" s="114"/>
      <c r="J225" s="109">
        <f>G225*I225</f>
        <v>0</v>
      </c>
    </row>
    <row r="226" spans="1:10" s="84" customFormat="1" x14ac:dyDescent="0.25">
      <c r="A226" s="312"/>
      <c r="B226" s="218"/>
      <c r="C226" s="213"/>
      <c r="D226" s="234">
        <v>4084</v>
      </c>
      <c r="E226" s="243" t="s">
        <v>422</v>
      </c>
      <c r="F226" s="121" t="s">
        <v>905</v>
      </c>
      <c r="G226" s="109">
        <v>382.91</v>
      </c>
      <c r="H226" s="109">
        <v>474.80840000000001</v>
      </c>
      <c r="I226" s="114"/>
      <c r="J226" s="109">
        <f>G226*I226</f>
        <v>0</v>
      </c>
    </row>
    <row r="227" spans="1:10" s="97" customFormat="1" ht="6" customHeight="1" x14ac:dyDescent="0.25">
      <c r="A227" s="309"/>
      <c r="B227" s="222"/>
      <c r="C227" s="221"/>
      <c r="D227" s="96"/>
      <c r="E227" s="138"/>
      <c r="F227" s="96"/>
      <c r="G227" s="109"/>
      <c r="H227" s="109"/>
      <c r="I227" s="68"/>
      <c r="J227" s="109"/>
    </row>
    <row r="228" spans="1:10" s="83" customFormat="1" x14ac:dyDescent="0.25">
      <c r="A228" s="310"/>
      <c r="B228" s="149"/>
      <c r="C228" s="213"/>
      <c r="E228" s="137" t="s">
        <v>1410</v>
      </c>
      <c r="G228" s="109"/>
      <c r="H228" s="109"/>
      <c r="I228" s="68"/>
      <c r="J228" s="109"/>
    </row>
    <row r="229" spans="1:10" s="69" customFormat="1" x14ac:dyDescent="0.25">
      <c r="A229" s="310"/>
      <c r="B229" s="199"/>
      <c r="C229" s="212"/>
      <c r="D229" s="235">
        <v>3849</v>
      </c>
      <c r="E229" s="242" t="s">
        <v>410</v>
      </c>
      <c r="F229" s="113" t="s">
        <v>411</v>
      </c>
      <c r="G229" s="109">
        <v>341.66</v>
      </c>
      <c r="H229" s="109">
        <v>423.65840000000003</v>
      </c>
      <c r="I229" s="114"/>
      <c r="J229" s="109">
        <f>G229*I229</f>
        <v>0</v>
      </c>
    </row>
    <row r="230" spans="1:10" s="69" customFormat="1" x14ac:dyDescent="0.25">
      <c r="A230" s="310"/>
      <c r="B230" s="199"/>
      <c r="C230" s="212"/>
      <c r="D230" s="234">
        <v>3851</v>
      </c>
      <c r="E230" s="243" t="s">
        <v>406</v>
      </c>
      <c r="F230" s="121" t="s">
        <v>407</v>
      </c>
      <c r="G230" s="109">
        <v>371.14000000000004</v>
      </c>
      <c r="H230" s="109">
        <v>460.21360000000004</v>
      </c>
      <c r="I230" s="114"/>
      <c r="J230" s="109">
        <f>G230*I230</f>
        <v>0</v>
      </c>
    </row>
    <row r="231" spans="1:10" ht="6" customHeight="1" x14ac:dyDescent="0.25">
      <c r="G231" s="109"/>
      <c r="H231" s="109"/>
      <c r="I231" s="68"/>
      <c r="J231" s="109"/>
    </row>
    <row r="232" spans="1:10" s="82" customFormat="1" x14ac:dyDescent="0.25">
      <c r="A232" s="310"/>
      <c r="B232" s="196"/>
      <c r="C232" s="212"/>
      <c r="D232" s="83"/>
      <c r="E232" s="137" t="s">
        <v>1405</v>
      </c>
      <c r="F232" s="83"/>
      <c r="G232" s="109"/>
      <c r="H232" s="109"/>
      <c r="I232" s="68"/>
      <c r="J232" s="109"/>
    </row>
    <row r="233" spans="1:10" s="69" customFormat="1" x14ac:dyDescent="0.25">
      <c r="A233" s="310"/>
      <c r="B233" s="199"/>
      <c r="C233" s="212"/>
      <c r="D233" s="235">
        <v>3844</v>
      </c>
      <c r="E233" s="242" t="s">
        <v>447</v>
      </c>
      <c r="F233" s="113" t="s">
        <v>448</v>
      </c>
      <c r="G233" s="109">
        <v>412.39000000000004</v>
      </c>
      <c r="H233" s="109">
        <v>511.36360000000008</v>
      </c>
      <c r="I233" s="114"/>
      <c r="J233" s="109">
        <f>G233*I233</f>
        <v>0</v>
      </c>
    </row>
    <row r="234" spans="1:10" s="99" customFormat="1" ht="6" customHeight="1" x14ac:dyDescent="0.25">
      <c r="A234" s="309"/>
      <c r="B234" s="223"/>
      <c r="C234" s="221"/>
      <c r="D234" s="139"/>
      <c r="E234" s="138"/>
      <c r="F234" s="138"/>
      <c r="G234" s="109"/>
      <c r="H234" s="109"/>
      <c r="I234" s="68"/>
      <c r="J234" s="109"/>
    </row>
    <row r="235" spans="1:10" s="82" customFormat="1" ht="15" customHeight="1" x14ac:dyDescent="0.25">
      <c r="A235" s="309"/>
      <c r="B235" s="196"/>
      <c r="C235" s="212"/>
      <c r="D235" s="177" t="s">
        <v>1408</v>
      </c>
      <c r="E235" s="88"/>
      <c r="F235" s="88"/>
      <c r="G235" s="109"/>
      <c r="H235" s="109"/>
      <c r="I235" s="68"/>
      <c r="J235" s="109"/>
    </row>
    <row r="236" spans="1:10" s="69" customFormat="1" ht="6" customHeight="1" x14ac:dyDescent="0.25">
      <c r="A236" s="309"/>
      <c r="B236" s="199"/>
      <c r="C236" s="212"/>
      <c r="D236" s="131"/>
      <c r="E236" s="125"/>
      <c r="F236" s="125"/>
      <c r="G236" s="109"/>
      <c r="H236" s="109"/>
      <c r="I236" s="68"/>
      <c r="J236" s="109"/>
    </row>
    <row r="237" spans="1:10" s="69" customFormat="1" ht="14.25" customHeight="1" x14ac:dyDescent="0.25">
      <c r="A237" s="310"/>
      <c r="B237" s="199"/>
      <c r="C237" s="212"/>
      <c r="D237" s="83"/>
      <c r="E237" s="111" t="s">
        <v>1323</v>
      </c>
      <c r="F237" s="83"/>
      <c r="G237" s="109"/>
      <c r="H237" s="109"/>
      <c r="I237" s="68"/>
      <c r="J237" s="109"/>
    </row>
    <row r="238" spans="1:10" s="69" customFormat="1" x14ac:dyDescent="0.25">
      <c r="A238" s="310"/>
      <c r="B238" s="199"/>
      <c r="C238" s="212"/>
      <c r="D238" s="284">
        <v>3859</v>
      </c>
      <c r="E238" s="285" t="s">
        <v>1324</v>
      </c>
      <c r="F238" s="113" t="s">
        <v>816</v>
      </c>
      <c r="G238" s="109">
        <v>700</v>
      </c>
      <c r="H238" s="109">
        <v>868</v>
      </c>
      <c r="I238" s="114"/>
      <c r="J238" s="109">
        <f>G238*I238</f>
        <v>0</v>
      </c>
    </row>
    <row r="239" spans="1:10" s="69" customFormat="1" x14ac:dyDescent="0.25">
      <c r="A239" s="310"/>
      <c r="B239" s="199"/>
      <c r="C239" s="212"/>
      <c r="D239" s="131"/>
      <c r="E239" s="125"/>
      <c r="F239" s="125" t="s">
        <v>194</v>
      </c>
      <c r="G239" s="109"/>
      <c r="H239" s="109"/>
      <c r="I239" s="68"/>
      <c r="J239" s="109"/>
    </row>
    <row r="240" spans="1:10" ht="6" customHeight="1" x14ac:dyDescent="0.25">
      <c r="G240" s="109"/>
      <c r="H240" s="109"/>
      <c r="I240" s="68"/>
      <c r="J240" s="109"/>
    </row>
    <row r="241" spans="1:10" s="69" customFormat="1" ht="14.25" customHeight="1" x14ac:dyDescent="0.25">
      <c r="A241" s="310"/>
      <c r="B241" s="199"/>
      <c r="C241" s="212"/>
      <c r="D241" s="83"/>
      <c r="E241" s="111" t="s">
        <v>1420</v>
      </c>
      <c r="F241" s="83"/>
      <c r="G241" s="109"/>
      <c r="H241" s="109"/>
      <c r="I241" s="68"/>
      <c r="J241" s="109"/>
    </row>
    <row r="242" spans="1:10" s="69" customFormat="1" x14ac:dyDescent="0.25">
      <c r="A242" s="310"/>
      <c r="B242" s="199"/>
      <c r="C242" s="212"/>
      <c r="D242" s="235">
        <v>3861</v>
      </c>
      <c r="E242" s="242" t="s">
        <v>1421</v>
      </c>
      <c r="F242" s="113" t="s">
        <v>205</v>
      </c>
      <c r="G242" s="109">
        <v>2474.0099999999998</v>
      </c>
      <c r="H242" s="109">
        <v>3067.7723999999998</v>
      </c>
      <c r="I242" s="114"/>
      <c r="J242" s="109">
        <f>G242*I242</f>
        <v>0</v>
      </c>
    </row>
    <row r="243" spans="1:10" s="69" customFormat="1" x14ac:dyDescent="0.25">
      <c r="A243" s="310"/>
      <c r="B243" s="199"/>
      <c r="C243" s="212"/>
      <c r="D243" s="131"/>
      <c r="E243" s="125"/>
      <c r="F243" s="125" t="s">
        <v>194</v>
      </c>
      <c r="G243" s="109"/>
      <c r="H243" s="109"/>
      <c r="I243" s="68"/>
      <c r="J243" s="109"/>
    </row>
    <row r="244" spans="1:10" s="82" customFormat="1" x14ac:dyDescent="0.25">
      <c r="A244" s="310"/>
      <c r="B244" s="196"/>
      <c r="C244" s="212"/>
      <c r="D244" s="131"/>
      <c r="E244" s="128"/>
      <c r="F244" s="125" t="s">
        <v>195</v>
      </c>
      <c r="G244" s="109"/>
      <c r="H244" s="109"/>
      <c r="I244" s="68"/>
      <c r="J244" s="109"/>
    </row>
    <row r="245" spans="1:10" s="82" customFormat="1" ht="6" customHeight="1" x14ac:dyDescent="0.25">
      <c r="A245" s="309"/>
      <c r="B245" s="196"/>
      <c r="C245" s="212"/>
      <c r="D245" s="83"/>
      <c r="E245" s="128"/>
      <c r="F245" s="83"/>
      <c r="G245" s="109"/>
      <c r="H245" s="109"/>
      <c r="I245" s="68"/>
      <c r="J245" s="109"/>
    </row>
    <row r="246" spans="1:10" s="69" customFormat="1" ht="14.25" customHeight="1" x14ac:dyDescent="0.25">
      <c r="A246" s="310"/>
      <c r="B246" s="199"/>
      <c r="C246" s="212"/>
      <c r="D246" s="83"/>
      <c r="E246" s="111" t="s">
        <v>1422</v>
      </c>
      <c r="F246" s="83"/>
      <c r="G246" s="109"/>
      <c r="H246" s="109"/>
      <c r="I246" s="68"/>
      <c r="J246" s="109"/>
    </row>
    <row r="247" spans="1:10" s="69" customFormat="1" x14ac:dyDescent="0.25">
      <c r="A247" s="310"/>
      <c r="B247" s="199"/>
      <c r="C247" s="212"/>
      <c r="D247" s="235">
        <v>3860</v>
      </c>
      <c r="E247" s="242" t="s">
        <v>1423</v>
      </c>
      <c r="F247" s="113" t="s">
        <v>1681</v>
      </c>
      <c r="G247" s="109">
        <v>1178.0999999999999</v>
      </c>
      <c r="H247" s="109">
        <v>1461.4285714285716</v>
      </c>
      <c r="I247" s="114"/>
      <c r="J247" s="109">
        <f>G247*I247</f>
        <v>0</v>
      </c>
    </row>
    <row r="248" spans="1:10" s="82" customFormat="1" x14ac:dyDescent="0.25">
      <c r="A248" s="310"/>
      <c r="B248" s="196"/>
      <c r="C248" s="212"/>
      <c r="D248" s="131"/>
      <c r="E248" s="128"/>
      <c r="F248" s="125" t="s">
        <v>195</v>
      </c>
      <c r="G248" s="109"/>
      <c r="H248" s="109"/>
      <c r="I248" s="68"/>
      <c r="J248" s="109"/>
    </row>
    <row r="249" spans="1:10" s="82" customFormat="1" ht="6" customHeight="1" x14ac:dyDescent="0.25">
      <c r="A249" s="309"/>
      <c r="B249" s="196"/>
      <c r="C249" s="212"/>
      <c r="D249" s="83"/>
      <c r="E249" s="128"/>
      <c r="F249" s="83"/>
      <c r="G249" s="109"/>
      <c r="H249" s="109"/>
      <c r="I249" s="68"/>
      <c r="J249" s="109"/>
    </row>
    <row r="250" spans="1:10" s="82" customFormat="1" ht="15" customHeight="1" x14ac:dyDescent="0.25">
      <c r="A250" s="309"/>
      <c r="B250" s="196"/>
      <c r="C250" s="212"/>
      <c r="D250" s="177" t="s">
        <v>1411</v>
      </c>
      <c r="E250" s="88"/>
      <c r="F250" s="88"/>
      <c r="G250" s="109"/>
      <c r="H250" s="109"/>
      <c r="I250" s="68"/>
      <c r="J250" s="109"/>
    </row>
    <row r="251" spans="1:10" ht="14.25" customHeight="1" x14ac:dyDescent="0.25">
      <c r="A251" s="310"/>
      <c r="D251" s="98"/>
      <c r="E251" s="111" t="s">
        <v>1404</v>
      </c>
      <c r="F251" s="77"/>
      <c r="G251" s="109"/>
      <c r="H251" s="109"/>
      <c r="I251" s="68"/>
      <c r="J251" s="109"/>
    </row>
    <row r="252" spans="1:10" s="69" customFormat="1" x14ac:dyDescent="0.25">
      <c r="A252" s="310"/>
      <c r="B252" s="199"/>
      <c r="C252" s="212"/>
      <c r="D252" s="235">
        <v>4492</v>
      </c>
      <c r="E252" s="242" t="s">
        <v>477</v>
      </c>
      <c r="F252" s="113" t="s">
        <v>959</v>
      </c>
      <c r="G252" s="109">
        <v>265.10000000000002</v>
      </c>
      <c r="H252" s="109">
        <v>328.72400000000005</v>
      </c>
      <c r="I252" s="114"/>
      <c r="J252" s="109">
        <f>G252*I252</f>
        <v>0</v>
      </c>
    </row>
    <row r="253" spans="1:10" s="69" customFormat="1" ht="14.25" customHeight="1" x14ac:dyDescent="0.25">
      <c r="A253" s="310"/>
      <c r="B253" s="199"/>
      <c r="C253" s="212"/>
      <c r="D253" s="131"/>
      <c r="E253" s="111" t="s">
        <v>1406</v>
      </c>
      <c r="F253" s="125"/>
      <c r="G253" s="109"/>
      <c r="H253" s="109"/>
      <c r="I253" s="68"/>
      <c r="J253" s="109"/>
    </row>
    <row r="254" spans="1:10" s="69" customFormat="1" x14ac:dyDescent="0.25">
      <c r="A254" s="310"/>
      <c r="B254" s="199"/>
      <c r="C254" s="212"/>
      <c r="D254" s="235">
        <v>4433</v>
      </c>
      <c r="E254" s="242" t="s">
        <v>472</v>
      </c>
      <c r="F254" s="113" t="s">
        <v>473</v>
      </c>
      <c r="G254" s="109">
        <v>176.76999999999998</v>
      </c>
      <c r="H254" s="109">
        <v>219.19479999999999</v>
      </c>
      <c r="I254" s="114"/>
      <c r="J254" s="109">
        <f>G254*I254</f>
        <v>0</v>
      </c>
    </row>
    <row r="255" spans="1:10" s="69" customFormat="1" ht="6" customHeight="1" x14ac:dyDescent="0.25">
      <c r="A255" s="309"/>
      <c r="B255" s="199"/>
      <c r="C255" s="212"/>
      <c r="D255" s="131"/>
      <c r="E255" s="125"/>
      <c r="F255" s="125"/>
      <c r="G255" s="109"/>
      <c r="H255" s="109"/>
      <c r="I255" s="68"/>
      <c r="J255" s="109"/>
    </row>
    <row r="256" spans="1:10" s="82" customFormat="1" ht="14.25" customHeight="1" x14ac:dyDescent="0.25">
      <c r="A256" s="310"/>
      <c r="B256" s="196"/>
      <c r="C256" s="212"/>
      <c r="D256" s="131"/>
      <c r="E256" s="111" t="s">
        <v>1407</v>
      </c>
      <c r="F256" s="125"/>
      <c r="G256" s="109"/>
      <c r="H256" s="109"/>
      <c r="I256" s="68"/>
      <c r="J256" s="109"/>
    </row>
    <row r="257" spans="1:10" s="69" customFormat="1" x14ac:dyDescent="0.25">
      <c r="A257" s="310"/>
      <c r="B257" s="199"/>
      <c r="C257" s="212"/>
      <c r="D257" s="235">
        <v>4427</v>
      </c>
      <c r="E257" s="242" t="s">
        <v>475</v>
      </c>
      <c r="F257" s="113" t="s">
        <v>964</v>
      </c>
      <c r="G257" s="109">
        <v>247.5</v>
      </c>
      <c r="H257" s="109">
        <v>306.89999999999998</v>
      </c>
      <c r="I257" s="114"/>
      <c r="J257" s="109">
        <f>G257*I257</f>
        <v>0</v>
      </c>
    </row>
    <row r="258" spans="1:10" s="69" customFormat="1" x14ac:dyDescent="0.25">
      <c r="A258" s="310"/>
      <c r="B258" s="199"/>
      <c r="C258" s="212"/>
      <c r="D258" s="234">
        <v>4437</v>
      </c>
      <c r="E258" s="243" t="s">
        <v>476</v>
      </c>
      <c r="F258" s="121" t="s">
        <v>206</v>
      </c>
      <c r="G258" s="109">
        <v>147.29000000000002</v>
      </c>
      <c r="H258" s="109">
        <v>182.63960000000003</v>
      </c>
      <c r="I258" s="114"/>
      <c r="J258" s="109">
        <f>G258*I258</f>
        <v>0</v>
      </c>
    </row>
    <row r="259" spans="1:10" s="82" customFormat="1" ht="6" customHeight="1" x14ac:dyDescent="0.25">
      <c r="A259" s="309"/>
      <c r="B259" s="196"/>
      <c r="C259" s="212"/>
      <c r="D259" s="83"/>
      <c r="E259" s="128"/>
      <c r="F259" s="83"/>
      <c r="G259" s="109"/>
      <c r="H259" s="109"/>
      <c r="I259" s="68"/>
      <c r="J259" s="109"/>
    </row>
    <row r="260" spans="1:10" s="69" customFormat="1" x14ac:dyDescent="0.25">
      <c r="A260" s="310"/>
      <c r="B260" s="199"/>
      <c r="C260" s="212"/>
      <c r="D260" s="235">
        <v>4070</v>
      </c>
      <c r="E260" s="242" t="s">
        <v>507</v>
      </c>
      <c r="F260" s="113" t="s">
        <v>207</v>
      </c>
      <c r="G260" s="109">
        <v>253.33</v>
      </c>
      <c r="H260" s="109">
        <v>314.12920000000003</v>
      </c>
      <c r="I260" s="114"/>
      <c r="J260" s="109">
        <f>G260*I260</f>
        <v>0</v>
      </c>
    </row>
    <row r="261" spans="1:10" s="82" customFormat="1" ht="6" customHeight="1" x14ac:dyDescent="0.25">
      <c r="A261" s="309"/>
      <c r="B261" s="196"/>
      <c r="C261" s="212"/>
      <c r="D261" s="83"/>
      <c r="E261" s="128"/>
      <c r="F261" s="83"/>
      <c r="G261" s="109"/>
      <c r="H261" s="109"/>
      <c r="I261" s="68"/>
      <c r="J261" s="109"/>
    </row>
    <row r="262" spans="1:10" s="82" customFormat="1" ht="15" customHeight="1" x14ac:dyDescent="0.25">
      <c r="A262" s="309"/>
      <c r="B262" s="196"/>
      <c r="C262" s="212"/>
      <c r="D262" s="177" t="s">
        <v>1427</v>
      </c>
      <c r="E262" s="88"/>
      <c r="F262" s="88"/>
      <c r="G262" s="109"/>
      <c r="H262" s="109"/>
      <c r="I262" s="68"/>
      <c r="J262" s="109"/>
    </row>
    <row r="263" spans="1:10" s="69" customFormat="1" x14ac:dyDescent="0.25">
      <c r="A263" s="310"/>
      <c r="B263" s="199"/>
      <c r="C263" s="212"/>
      <c r="D263" s="234">
        <v>4411</v>
      </c>
      <c r="E263" s="243" t="s">
        <v>509</v>
      </c>
      <c r="F263" s="121" t="s">
        <v>1424</v>
      </c>
      <c r="G263" s="109">
        <v>41.25</v>
      </c>
      <c r="H263" s="109">
        <v>51.15</v>
      </c>
      <c r="I263" s="114"/>
      <c r="J263" s="109">
        <f>G263*I263</f>
        <v>0</v>
      </c>
    </row>
    <row r="264" spans="1:10" s="69" customFormat="1" x14ac:dyDescent="0.25">
      <c r="A264" s="310"/>
      <c r="B264" s="199"/>
      <c r="C264" s="212"/>
      <c r="D264" s="234">
        <v>4403</v>
      </c>
      <c r="E264" s="243" t="s">
        <v>508</v>
      </c>
      <c r="F264" s="121" t="s">
        <v>1425</v>
      </c>
      <c r="G264" s="109">
        <v>31.899999999999995</v>
      </c>
      <c r="H264" s="109">
        <v>39.55599999999999</v>
      </c>
      <c r="I264" s="114"/>
      <c r="J264" s="109">
        <f>G264*I264</f>
        <v>0</v>
      </c>
    </row>
    <row r="265" spans="1:10" s="69" customFormat="1" x14ac:dyDescent="0.25">
      <c r="A265" s="310"/>
      <c r="B265" s="199"/>
      <c r="C265" s="212"/>
      <c r="D265" s="234">
        <v>4402</v>
      </c>
      <c r="E265" s="243" t="s">
        <v>511</v>
      </c>
      <c r="F265" s="121" t="s">
        <v>1426</v>
      </c>
      <c r="G265" s="109">
        <v>86.02</v>
      </c>
      <c r="H265" s="109">
        <v>106.6648</v>
      </c>
      <c r="I265" s="114"/>
      <c r="J265" s="109">
        <f>G265*I265</f>
        <v>0</v>
      </c>
    </row>
    <row r="266" spans="1:10" s="69" customFormat="1" x14ac:dyDescent="0.25">
      <c r="A266" s="310"/>
      <c r="B266" s="199"/>
      <c r="C266" s="212"/>
      <c r="D266" s="235">
        <v>4280</v>
      </c>
      <c r="E266" s="242" t="s">
        <v>512</v>
      </c>
      <c r="F266" s="113" t="s">
        <v>1317</v>
      </c>
      <c r="G266" s="109">
        <v>117.80999999999999</v>
      </c>
      <c r="H266" s="109">
        <v>146.08439999999999</v>
      </c>
      <c r="I266" s="114"/>
      <c r="J266" s="109">
        <f>G266*I266</f>
        <v>0</v>
      </c>
    </row>
    <row r="267" spans="1:10" s="69" customFormat="1" x14ac:dyDescent="0.25">
      <c r="A267" s="310"/>
      <c r="B267" s="199"/>
      <c r="C267" s="212"/>
      <c r="D267" s="234">
        <v>4281</v>
      </c>
      <c r="E267" s="243" t="s">
        <v>514</v>
      </c>
      <c r="F267" s="121" t="s">
        <v>515</v>
      </c>
      <c r="G267" s="109">
        <v>11.88</v>
      </c>
      <c r="H267" s="109">
        <v>14.731200000000001</v>
      </c>
      <c r="I267" s="114"/>
      <c r="J267" s="109">
        <f>G267*I267</f>
        <v>0</v>
      </c>
    </row>
    <row r="268" spans="1:10" s="69" customFormat="1" x14ac:dyDescent="0.25">
      <c r="A268" s="310"/>
      <c r="B268" s="199"/>
      <c r="C268" s="212"/>
      <c r="D268" s="234">
        <v>4282</v>
      </c>
      <c r="E268" s="243" t="s">
        <v>516</v>
      </c>
      <c r="F268" s="121" t="s">
        <v>517</v>
      </c>
      <c r="G268" s="109">
        <v>11.88</v>
      </c>
      <c r="H268" s="109">
        <v>14.731200000000001</v>
      </c>
      <c r="I268" s="114"/>
      <c r="J268" s="109">
        <f>G268*I268</f>
        <v>0</v>
      </c>
    </row>
    <row r="269" spans="1:10" s="82" customFormat="1" ht="6" customHeight="1" x14ac:dyDescent="0.25">
      <c r="A269" s="309"/>
      <c r="B269" s="196"/>
      <c r="C269" s="212"/>
      <c r="D269" s="83"/>
      <c r="E269" s="128"/>
      <c r="F269" s="83"/>
      <c r="G269" s="109"/>
      <c r="H269" s="109"/>
      <c r="I269" s="68"/>
      <c r="J269" s="109"/>
    </row>
    <row r="270" spans="1:10" s="82" customFormat="1" ht="14.25" customHeight="1" x14ac:dyDescent="0.25">
      <c r="A270" s="310"/>
      <c r="B270" s="196"/>
      <c r="C270" s="212"/>
      <c r="D270" s="83"/>
      <c r="E270" s="140" t="s">
        <v>1428</v>
      </c>
      <c r="F270" s="83"/>
      <c r="G270" s="109"/>
      <c r="H270" s="109"/>
      <c r="I270" s="68"/>
      <c r="J270" s="109"/>
    </row>
    <row r="271" spans="1:10" s="82" customFormat="1" x14ac:dyDescent="0.25">
      <c r="A271" s="310"/>
      <c r="B271" s="196"/>
      <c r="C271" s="212"/>
      <c r="D271" s="261">
        <v>2174</v>
      </c>
      <c r="E271" s="243" t="s">
        <v>200</v>
      </c>
      <c r="F271" s="141" t="s">
        <v>1429</v>
      </c>
      <c r="G271" s="109">
        <v>474.43</v>
      </c>
      <c r="H271" s="109">
        <v>588.29319999999996</v>
      </c>
      <c r="I271" s="114"/>
      <c r="J271" s="109">
        <f>G271*I271</f>
        <v>0</v>
      </c>
    </row>
    <row r="272" spans="1:10" s="82" customFormat="1" x14ac:dyDescent="0.25">
      <c r="A272" s="310"/>
      <c r="B272" s="196"/>
      <c r="C272" s="212"/>
      <c r="D272" s="261">
        <v>2169</v>
      </c>
      <c r="E272" s="243" t="s">
        <v>498</v>
      </c>
      <c r="F272" s="141" t="s">
        <v>1432</v>
      </c>
      <c r="G272" s="109">
        <v>1230.79</v>
      </c>
      <c r="H272" s="109">
        <v>1526.1795999999999</v>
      </c>
      <c r="I272" s="114"/>
      <c r="J272" s="109">
        <f>G272*I272</f>
        <v>0</v>
      </c>
    </row>
    <row r="273" spans="1:10" s="82" customFormat="1" x14ac:dyDescent="0.25">
      <c r="A273" s="310"/>
      <c r="B273" s="196"/>
      <c r="C273" s="212"/>
      <c r="D273" s="261">
        <v>2171</v>
      </c>
      <c r="E273" s="243" t="s">
        <v>1430</v>
      </c>
      <c r="F273" s="141" t="s">
        <v>1431</v>
      </c>
      <c r="G273" s="109">
        <v>1474.4399999999998</v>
      </c>
      <c r="H273" s="109">
        <v>1828.3055999999997</v>
      </c>
      <c r="I273" s="114"/>
      <c r="J273" s="109">
        <f>G273*I273</f>
        <v>0</v>
      </c>
    </row>
    <row r="274" spans="1:10" s="82" customFormat="1" x14ac:dyDescent="0.25">
      <c r="A274" s="310"/>
      <c r="B274" s="196"/>
      <c r="C274" s="212"/>
      <c r="D274" s="261">
        <v>2172</v>
      </c>
      <c r="E274" s="243" t="s">
        <v>1433</v>
      </c>
      <c r="F274" s="141" t="s">
        <v>1434</v>
      </c>
      <c r="G274" s="109">
        <v>1794.8700000000001</v>
      </c>
      <c r="H274" s="109">
        <v>2225.6388000000002</v>
      </c>
      <c r="I274" s="114"/>
      <c r="J274" s="109">
        <f>G274*I274</f>
        <v>0</v>
      </c>
    </row>
    <row r="275" spans="1:10" s="82" customFormat="1" ht="6" customHeight="1" x14ac:dyDescent="0.25">
      <c r="A275" s="309"/>
      <c r="B275" s="196"/>
      <c r="C275" s="212"/>
      <c r="D275" s="83"/>
      <c r="E275" s="128"/>
      <c r="F275" s="83"/>
      <c r="G275" s="109"/>
      <c r="H275" s="109"/>
      <c r="I275" s="68"/>
      <c r="J275" s="109"/>
    </row>
    <row r="276" spans="1:10" s="82" customFormat="1" ht="15" customHeight="1" x14ac:dyDescent="0.25">
      <c r="A276" s="309"/>
      <c r="B276" s="196"/>
      <c r="C276" s="212"/>
      <c r="D276" s="177" t="s">
        <v>1636</v>
      </c>
      <c r="E276" s="88"/>
      <c r="F276" s="88"/>
      <c r="G276" s="109"/>
      <c r="H276" s="109"/>
      <c r="I276" s="68"/>
      <c r="J276" s="109"/>
    </row>
    <row r="277" spans="1:10" s="82" customFormat="1" ht="6" customHeight="1" x14ac:dyDescent="0.25">
      <c r="A277" s="309"/>
      <c r="B277" s="196"/>
      <c r="C277" s="212"/>
      <c r="D277" s="83"/>
      <c r="E277" s="128"/>
      <c r="F277" s="83"/>
      <c r="G277" s="109"/>
      <c r="H277" s="109"/>
      <c r="I277" s="68"/>
      <c r="J277" s="109"/>
    </row>
    <row r="278" spans="1:10" s="82" customFormat="1" x14ac:dyDescent="0.25">
      <c r="A278" s="310"/>
      <c r="B278" s="196"/>
      <c r="C278" s="212"/>
      <c r="D278" s="260">
        <v>3864</v>
      </c>
      <c r="E278" s="142" t="s">
        <v>15</v>
      </c>
      <c r="F278" s="92" t="s">
        <v>24</v>
      </c>
      <c r="G278" s="109">
        <v>1837.8799999999999</v>
      </c>
      <c r="H278" s="109">
        <v>2278.9712</v>
      </c>
      <c r="I278" s="114">
        <v>0</v>
      </c>
      <c r="J278" s="109">
        <f>G278*$I278</f>
        <v>0</v>
      </c>
    </row>
    <row r="279" spans="1:10" s="69" customFormat="1" x14ac:dyDescent="0.25">
      <c r="A279" s="310"/>
      <c r="B279" s="199"/>
      <c r="C279" s="212"/>
      <c r="D279" s="234">
        <v>3863</v>
      </c>
      <c r="E279" s="243" t="s">
        <v>16</v>
      </c>
      <c r="F279" s="121" t="s">
        <v>25</v>
      </c>
      <c r="G279" s="109">
        <v>2309.12</v>
      </c>
      <c r="H279" s="109">
        <v>2863.3087999999998</v>
      </c>
      <c r="I279" s="114">
        <v>0</v>
      </c>
      <c r="J279" s="109">
        <f>G279*I279</f>
        <v>0</v>
      </c>
    </row>
    <row r="280" spans="1:10" s="69" customFormat="1" x14ac:dyDescent="0.25">
      <c r="A280" s="310"/>
      <c r="B280" s="199"/>
      <c r="C280" s="212"/>
      <c r="D280" s="234">
        <v>3866</v>
      </c>
      <c r="E280" s="243" t="s">
        <v>17</v>
      </c>
      <c r="F280" s="121" t="s">
        <v>28</v>
      </c>
      <c r="G280" s="109">
        <v>153.23000000000002</v>
      </c>
      <c r="H280" s="109">
        <v>190.00520000000003</v>
      </c>
      <c r="I280" s="114">
        <v>0</v>
      </c>
      <c r="J280" s="109">
        <f>G280*I280</f>
        <v>0</v>
      </c>
    </row>
    <row r="281" spans="1:10" s="69" customFormat="1" x14ac:dyDescent="0.25">
      <c r="A281" s="310"/>
      <c r="B281" s="199"/>
      <c r="C281" s="212"/>
      <c r="D281" s="234">
        <v>3865</v>
      </c>
      <c r="E281" s="243" t="s">
        <v>18</v>
      </c>
      <c r="F281" s="121" t="s">
        <v>27</v>
      </c>
      <c r="G281" s="109">
        <v>212.08</v>
      </c>
      <c r="H281" s="109">
        <v>262.97919999999999</v>
      </c>
      <c r="I281" s="114">
        <v>0</v>
      </c>
      <c r="J281" s="109">
        <f>G281*I281</f>
        <v>0</v>
      </c>
    </row>
    <row r="282" spans="1:10" s="69" customFormat="1" x14ac:dyDescent="0.25">
      <c r="A282" s="310"/>
      <c r="B282" s="199"/>
      <c r="C282" s="212"/>
      <c r="D282" s="234">
        <v>3868</v>
      </c>
      <c r="E282" s="243" t="s">
        <v>19</v>
      </c>
      <c r="F282" s="121" t="s">
        <v>26</v>
      </c>
      <c r="G282" s="109">
        <v>212.08</v>
      </c>
      <c r="H282" s="109">
        <v>262.97919999999999</v>
      </c>
      <c r="I282" s="114">
        <v>0</v>
      </c>
      <c r="J282" s="109">
        <f>G282*I282</f>
        <v>0</v>
      </c>
    </row>
    <row r="283" spans="1:10" s="69" customFormat="1" x14ac:dyDescent="0.25">
      <c r="A283" s="310"/>
      <c r="B283" s="199"/>
      <c r="C283" s="212"/>
      <c r="D283" s="234">
        <v>4284</v>
      </c>
      <c r="E283" s="243" t="s">
        <v>20</v>
      </c>
      <c r="F283" s="121" t="s">
        <v>29</v>
      </c>
      <c r="G283" s="109">
        <v>123.75</v>
      </c>
      <c r="H283" s="109">
        <v>153.44999999999999</v>
      </c>
      <c r="I283" s="114">
        <v>0</v>
      </c>
      <c r="J283" s="109">
        <f>G283*I283</f>
        <v>0</v>
      </c>
    </row>
    <row r="284" spans="1:10" s="69" customFormat="1" x14ac:dyDescent="0.25">
      <c r="A284" s="310"/>
      <c r="B284" s="199"/>
      <c r="C284" s="212"/>
      <c r="D284" s="234">
        <v>4404</v>
      </c>
      <c r="E284" s="243" t="s">
        <v>21</v>
      </c>
      <c r="F284" s="121" t="s">
        <v>30</v>
      </c>
      <c r="G284" s="109">
        <v>10.669999999999996</v>
      </c>
      <c r="H284" s="109">
        <v>13.230799999999995</v>
      </c>
      <c r="I284" s="114">
        <v>0</v>
      </c>
      <c r="J284" s="109">
        <f>G284*I284</f>
        <v>0</v>
      </c>
    </row>
    <row r="285" spans="1:10" x14ac:dyDescent="0.25">
      <c r="B285" s="201">
        <v>1</v>
      </c>
      <c r="D285" s="279">
        <v>3870</v>
      </c>
      <c r="E285" s="280" t="s">
        <v>1880</v>
      </c>
      <c r="F285" s="156" t="s">
        <v>1969</v>
      </c>
      <c r="G285" s="109">
        <v>41.8</v>
      </c>
      <c r="H285" s="109">
        <v>51.831999999999994</v>
      </c>
      <c r="I285" s="114">
        <v>0</v>
      </c>
      <c r="J285" s="109">
        <f>G285*I285</f>
        <v>0</v>
      </c>
    </row>
    <row r="286" spans="1:10" s="69" customFormat="1" x14ac:dyDescent="0.25">
      <c r="A286" s="310"/>
      <c r="B286" s="199"/>
      <c r="C286" s="212"/>
      <c r="D286" s="234">
        <v>3867</v>
      </c>
      <c r="E286" s="243" t="s">
        <v>22</v>
      </c>
      <c r="F286" s="121" t="s">
        <v>31</v>
      </c>
      <c r="G286" s="109">
        <v>129.69</v>
      </c>
      <c r="H286" s="109">
        <v>160.81559999999999</v>
      </c>
      <c r="I286" s="114">
        <v>0</v>
      </c>
      <c r="J286" s="109">
        <f>G286*I286</f>
        <v>0</v>
      </c>
    </row>
    <row r="287" spans="1:10" s="69" customFormat="1" x14ac:dyDescent="0.25">
      <c r="A287" s="310"/>
      <c r="B287" s="199"/>
      <c r="C287" s="212"/>
      <c r="D287" s="234">
        <v>4285</v>
      </c>
      <c r="E287" s="243" t="s">
        <v>23</v>
      </c>
      <c r="F287" s="121" t="s">
        <v>32</v>
      </c>
      <c r="G287" s="109">
        <v>49.5</v>
      </c>
      <c r="H287" s="109">
        <v>61.38</v>
      </c>
      <c r="I287" s="114">
        <v>0</v>
      </c>
      <c r="J287" s="109">
        <f>G287*I287</f>
        <v>0</v>
      </c>
    </row>
    <row r="288" spans="1:10" s="82" customFormat="1" ht="6" customHeight="1" x14ac:dyDescent="0.25">
      <c r="A288" s="309"/>
      <c r="B288" s="196"/>
      <c r="C288" s="212"/>
      <c r="D288" s="83"/>
      <c r="E288" s="128"/>
      <c r="F288" s="83"/>
      <c r="G288" s="109"/>
      <c r="H288" s="109"/>
      <c r="I288" s="68"/>
      <c r="J288" s="109"/>
    </row>
    <row r="289" spans="1:10" s="82" customFormat="1" x14ac:dyDescent="0.25">
      <c r="A289" s="310"/>
      <c r="B289" s="196"/>
      <c r="C289" s="212"/>
      <c r="D289" s="178" t="s">
        <v>1489</v>
      </c>
      <c r="E289" s="78"/>
      <c r="F289" s="78"/>
      <c r="G289" s="109"/>
      <c r="H289" s="109"/>
      <c r="I289" s="68"/>
      <c r="J289" s="109"/>
    </row>
    <row r="290" spans="1:10" s="82" customFormat="1" ht="6" customHeight="1" x14ac:dyDescent="0.25">
      <c r="A290" s="309"/>
      <c r="B290" s="196"/>
      <c r="C290" s="212"/>
      <c r="D290" s="83"/>
      <c r="E290" s="128"/>
      <c r="F290" s="83"/>
      <c r="G290" s="109"/>
      <c r="H290" s="109"/>
      <c r="I290" s="68"/>
      <c r="J290" s="109"/>
    </row>
    <row r="291" spans="1:10" s="82" customFormat="1" ht="15" customHeight="1" x14ac:dyDescent="0.25">
      <c r="A291" s="309"/>
      <c r="B291" s="196"/>
      <c r="C291" s="212"/>
      <c r="D291" s="177" t="s">
        <v>1435</v>
      </c>
      <c r="E291" s="88"/>
      <c r="F291" s="88"/>
      <c r="G291" s="109"/>
      <c r="H291" s="109"/>
      <c r="I291" s="68"/>
      <c r="J291" s="109"/>
    </row>
    <row r="292" spans="1:10" s="82" customFormat="1" x14ac:dyDescent="0.25">
      <c r="A292" s="310"/>
      <c r="B292" s="196"/>
      <c r="C292" s="212"/>
      <c r="D292" s="83"/>
      <c r="E292" s="140" t="s">
        <v>1682</v>
      </c>
      <c r="F292" s="83" t="s">
        <v>63</v>
      </c>
      <c r="G292" s="109"/>
      <c r="H292" s="109"/>
      <c r="I292" s="68"/>
      <c r="J292" s="109"/>
    </row>
    <row r="293" spans="1:10" s="82" customFormat="1" x14ac:dyDescent="0.25">
      <c r="A293" s="310"/>
      <c r="B293" s="196"/>
      <c r="C293" s="212"/>
      <c r="D293" s="92"/>
      <c r="E293" s="133"/>
      <c r="F293" s="92" t="s">
        <v>1490</v>
      </c>
      <c r="G293" s="109"/>
      <c r="H293" s="109"/>
      <c r="I293" s="68"/>
      <c r="J293" s="109"/>
    </row>
    <row r="294" spans="1:10" s="82" customFormat="1" x14ac:dyDescent="0.25">
      <c r="A294" s="309"/>
      <c r="B294" s="196"/>
      <c r="C294" s="212"/>
      <c r="D294" s="83"/>
      <c r="E294" s="128"/>
      <c r="F294" s="83"/>
      <c r="G294" s="109"/>
      <c r="H294" s="109"/>
      <c r="I294" s="68"/>
      <c r="J294" s="109"/>
    </row>
    <row r="295" spans="1:10" s="82" customFormat="1" x14ac:dyDescent="0.25">
      <c r="A295" s="310"/>
      <c r="B295" s="196"/>
      <c r="C295" s="212"/>
      <c r="D295" s="178" t="s">
        <v>997</v>
      </c>
      <c r="E295" s="78"/>
      <c r="F295" s="78"/>
      <c r="G295" s="109"/>
      <c r="H295" s="109"/>
      <c r="I295" s="68"/>
      <c r="J295" s="109"/>
    </row>
    <row r="296" spans="1:10" s="82" customFormat="1" ht="6" customHeight="1" x14ac:dyDescent="0.25">
      <c r="A296" s="309"/>
      <c r="B296" s="196"/>
      <c r="C296" s="212"/>
      <c r="D296" s="83"/>
      <c r="E296" s="128"/>
      <c r="F296" s="83"/>
      <c r="G296" s="109"/>
      <c r="H296" s="109"/>
      <c r="I296" s="68"/>
      <c r="J296" s="109"/>
    </row>
    <row r="297" spans="1:10" s="82" customFormat="1" ht="15" customHeight="1" x14ac:dyDescent="0.25">
      <c r="A297" s="309"/>
      <c r="B297" s="196"/>
      <c r="C297" s="212"/>
      <c r="D297" s="177" t="s">
        <v>1436</v>
      </c>
      <c r="E297" s="88"/>
      <c r="F297" s="88"/>
      <c r="G297" s="109"/>
      <c r="H297" s="109"/>
      <c r="I297" s="68"/>
      <c r="J297" s="109"/>
    </row>
    <row r="298" spans="1:10" s="82" customFormat="1" ht="14.25" customHeight="1" x14ac:dyDescent="0.25">
      <c r="A298" s="310"/>
      <c r="B298" s="196"/>
      <c r="C298" s="212"/>
      <c r="D298" s="74"/>
      <c r="E298" s="126" t="s">
        <v>1437</v>
      </c>
      <c r="F298" s="85"/>
      <c r="G298" s="109"/>
      <c r="H298" s="109"/>
      <c r="I298" s="68"/>
      <c r="J298" s="109"/>
    </row>
    <row r="299" spans="1:10" s="82" customFormat="1" x14ac:dyDescent="0.25">
      <c r="A299" s="310"/>
      <c r="B299" s="196"/>
      <c r="C299" s="212"/>
      <c r="D299" s="238">
        <v>2052</v>
      </c>
      <c r="E299" s="242" t="s">
        <v>1438</v>
      </c>
      <c r="F299" s="113" t="s">
        <v>1439</v>
      </c>
      <c r="G299" s="109">
        <v>4.41</v>
      </c>
      <c r="H299" s="109">
        <v>5.4683999999999999</v>
      </c>
      <c r="I299" s="114"/>
      <c r="J299" s="109">
        <f>G299*I299</f>
        <v>0</v>
      </c>
    </row>
    <row r="300" spans="1:10" s="82" customFormat="1" x14ac:dyDescent="0.25">
      <c r="A300" s="310"/>
      <c r="B300" s="196"/>
      <c r="C300" s="212"/>
      <c r="D300" s="233">
        <v>2053</v>
      </c>
      <c r="E300" s="243" t="s">
        <v>1440</v>
      </c>
      <c r="F300" s="121" t="s">
        <v>1441</v>
      </c>
      <c r="G300" s="109">
        <v>4.41</v>
      </c>
      <c r="H300" s="109">
        <v>5.4683999999999999</v>
      </c>
      <c r="I300" s="114"/>
      <c r="J300" s="109">
        <f>G300*I300</f>
        <v>0</v>
      </c>
    </row>
    <row r="301" spans="1:10" s="82" customFormat="1" x14ac:dyDescent="0.25">
      <c r="A301" s="310"/>
      <c r="B301" s="196"/>
      <c r="C301" s="212"/>
      <c r="D301" s="233">
        <v>2054</v>
      </c>
      <c r="E301" s="243" t="s">
        <v>1442</v>
      </c>
      <c r="F301" s="121" t="s">
        <v>1443</v>
      </c>
      <c r="G301" s="109">
        <v>4.41</v>
      </c>
      <c r="H301" s="109">
        <v>5.4683999999999999</v>
      </c>
      <c r="I301" s="114"/>
      <c r="J301" s="109">
        <f>G301*I301</f>
        <v>0</v>
      </c>
    </row>
    <row r="302" spans="1:10" s="82" customFormat="1" x14ac:dyDescent="0.25">
      <c r="A302" s="310"/>
      <c r="B302" s="196"/>
      <c r="C302" s="212"/>
      <c r="D302" s="233">
        <v>2055</v>
      </c>
      <c r="E302" s="243" t="s">
        <v>1444</v>
      </c>
      <c r="F302" s="121" t="s">
        <v>1445</v>
      </c>
      <c r="G302" s="109">
        <v>4.41</v>
      </c>
      <c r="H302" s="109">
        <v>5.4683999999999999</v>
      </c>
      <c r="I302" s="114"/>
      <c r="J302" s="109">
        <f>G302*I302</f>
        <v>0</v>
      </c>
    </row>
    <row r="303" spans="1:10" s="82" customFormat="1" ht="14.25" customHeight="1" x14ac:dyDescent="0.25">
      <c r="A303" s="310"/>
      <c r="B303" s="196"/>
      <c r="C303" s="212"/>
      <c r="D303" s="74"/>
      <c r="E303" s="126" t="s">
        <v>1446</v>
      </c>
      <c r="F303" s="85"/>
      <c r="G303" s="109"/>
      <c r="H303" s="109"/>
      <c r="I303" s="68"/>
      <c r="J303" s="109"/>
    </row>
    <row r="304" spans="1:10" s="82" customFormat="1" x14ac:dyDescent="0.25">
      <c r="A304" s="310"/>
      <c r="B304" s="196"/>
      <c r="C304" s="212"/>
      <c r="D304" s="238">
        <v>2056</v>
      </c>
      <c r="E304" s="242" t="s">
        <v>1448</v>
      </c>
      <c r="F304" s="113" t="s">
        <v>1449</v>
      </c>
      <c r="G304" s="109">
        <v>4.589999999999999</v>
      </c>
      <c r="H304" s="109">
        <v>5.6915999999999984</v>
      </c>
      <c r="I304" s="114"/>
      <c r="J304" s="109">
        <f>G304*I304</f>
        <v>0</v>
      </c>
    </row>
    <row r="305" spans="1:10" s="82" customFormat="1" x14ac:dyDescent="0.25">
      <c r="A305" s="310"/>
      <c r="B305" s="196"/>
      <c r="C305" s="212"/>
      <c r="D305" s="233">
        <v>2057</v>
      </c>
      <c r="E305" s="243" t="s">
        <v>1450</v>
      </c>
      <c r="F305" s="121" t="s">
        <v>1451</v>
      </c>
      <c r="G305" s="109">
        <v>4.589999999999999</v>
      </c>
      <c r="H305" s="109">
        <v>5.6915999999999984</v>
      </c>
      <c r="I305" s="114"/>
      <c r="J305" s="109">
        <f>G305*I305</f>
        <v>0</v>
      </c>
    </row>
    <row r="306" spans="1:10" s="82" customFormat="1" x14ac:dyDescent="0.25">
      <c r="A306" s="310"/>
      <c r="B306" s="196"/>
      <c r="C306" s="212"/>
      <c r="D306" s="233">
        <v>2058</v>
      </c>
      <c r="E306" s="243" t="s">
        <v>1452</v>
      </c>
      <c r="F306" s="121" t="s">
        <v>1453</v>
      </c>
      <c r="G306" s="109">
        <v>4.589999999999999</v>
      </c>
      <c r="H306" s="109">
        <v>5.6915999999999984</v>
      </c>
      <c r="I306" s="114"/>
      <c r="J306" s="109">
        <f>G306*I306</f>
        <v>0</v>
      </c>
    </row>
    <row r="307" spans="1:10" s="82" customFormat="1" x14ac:dyDescent="0.25">
      <c r="A307" s="310"/>
      <c r="B307" s="196"/>
      <c r="C307" s="212"/>
      <c r="D307" s="233">
        <v>2059</v>
      </c>
      <c r="E307" s="243" t="s">
        <v>1454</v>
      </c>
      <c r="F307" s="121" t="s">
        <v>1455</v>
      </c>
      <c r="G307" s="109">
        <v>4.589999999999999</v>
      </c>
      <c r="H307" s="109">
        <v>5.6915999999999984</v>
      </c>
      <c r="I307" s="114"/>
      <c r="J307" s="109">
        <f>G307*I307</f>
        <v>0</v>
      </c>
    </row>
    <row r="308" spans="1:10" s="82" customFormat="1" ht="14.25" customHeight="1" x14ac:dyDescent="0.25">
      <c r="A308" s="310"/>
      <c r="B308" s="196"/>
      <c r="C308" s="212"/>
      <c r="D308" s="74"/>
      <c r="E308" s="126" t="s">
        <v>1447</v>
      </c>
      <c r="F308" s="85"/>
      <c r="G308" s="109"/>
      <c r="H308" s="109"/>
      <c r="I308" s="68"/>
      <c r="J308" s="109"/>
    </row>
    <row r="309" spans="1:10" s="82" customFormat="1" x14ac:dyDescent="0.25">
      <c r="A309" s="310"/>
      <c r="B309" s="196"/>
      <c r="C309" s="212"/>
      <c r="D309" s="238">
        <v>2060</v>
      </c>
      <c r="E309" s="242" t="s">
        <v>1456</v>
      </c>
      <c r="F309" s="113" t="s">
        <v>1457</v>
      </c>
      <c r="G309" s="109">
        <v>6.3</v>
      </c>
      <c r="H309" s="109">
        <v>7.8119999999999994</v>
      </c>
      <c r="I309" s="114"/>
      <c r="J309" s="109">
        <f>G309*I309</f>
        <v>0</v>
      </c>
    </row>
    <row r="310" spans="1:10" s="82" customFormat="1" x14ac:dyDescent="0.25">
      <c r="A310" s="310"/>
      <c r="B310" s="196"/>
      <c r="C310" s="212"/>
      <c r="D310" s="233">
        <v>2061</v>
      </c>
      <c r="E310" s="243" t="s">
        <v>1458</v>
      </c>
      <c r="F310" s="121" t="s">
        <v>1459</v>
      </c>
      <c r="G310" s="109">
        <v>6.3</v>
      </c>
      <c r="H310" s="109">
        <v>7.8119999999999994</v>
      </c>
      <c r="I310" s="114"/>
      <c r="J310" s="109">
        <f>G310*I310</f>
        <v>0</v>
      </c>
    </row>
    <row r="311" spans="1:10" s="82" customFormat="1" x14ac:dyDescent="0.25">
      <c r="A311" s="310"/>
      <c r="B311" s="196"/>
      <c r="C311" s="212"/>
      <c r="D311" s="233">
        <v>2062</v>
      </c>
      <c r="E311" s="243" t="s">
        <v>1460</v>
      </c>
      <c r="F311" s="121" t="s">
        <v>1461</v>
      </c>
      <c r="G311" s="109">
        <v>6.3</v>
      </c>
      <c r="H311" s="109">
        <v>7.8119999999999994</v>
      </c>
      <c r="I311" s="114"/>
      <c r="J311" s="109">
        <f>G311*I311</f>
        <v>0</v>
      </c>
    </row>
    <row r="312" spans="1:10" s="82" customFormat="1" x14ac:dyDescent="0.25">
      <c r="A312" s="310"/>
      <c r="B312" s="196"/>
      <c r="C312" s="212"/>
      <c r="D312" s="233">
        <v>2063</v>
      </c>
      <c r="E312" s="243" t="s">
        <v>1462</v>
      </c>
      <c r="F312" s="121" t="s">
        <v>1463</v>
      </c>
      <c r="G312" s="109">
        <v>6.3</v>
      </c>
      <c r="H312" s="109">
        <v>7.8119999999999994</v>
      </c>
      <c r="I312" s="114"/>
      <c r="J312" s="109">
        <f>G312*I312</f>
        <v>0</v>
      </c>
    </row>
    <row r="313" spans="1:10" s="82" customFormat="1" ht="14.25" customHeight="1" x14ac:dyDescent="0.25">
      <c r="A313" s="310"/>
      <c r="B313" s="196"/>
      <c r="C313" s="212"/>
      <c r="D313" s="74"/>
      <c r="E313" s="126" t="s">
        <v>1464</v>
      </c>
      <c r="F313" s="85"/>
      <c r="G313" s="109"/>
      <c r="H313" s="109"/>
      <c r="I313" s="68"/>
      <c r="J313" s="109"/>
    </row>
    <row r="314" spans="1:10" s="82" customFormat="1" x14ac:dyDescent="0.25">
      <c r="A314" s="310"/>
      <c r="B314" s="196"/>
      <c r="C314" s="212"/>
      <c r="D314" s="238">
        <v>2064</v>
      </c>
      <c r="E314" s="242" t="s">
        <v>1465</v>
      </c>
      <c r="F314" s="113" t="s">
        <v>1466</v>
      </c>
      <c r="G314" s="109">
        <v>7.919999999999999</v>
      </c>
      <c r="H314" s="109">
        <v>9.8207999999999984</v>
      </c>
      <c r="I314" s="114"/>
      <c r="J314" s="109">
        <f>G314*I314</f>
        <v>0</v>
      </c>
    </row>
    <row r="315" spans="1:10" s="82" customFormat="1" x14ac:dyDescent="0.25">
      <c r="A315" s="310"/>
      <c r="B315" s="196"/>
      <c r="C315" s="212"/>
      <c r="D315" s="233">
        <v>2065</v>
      </c>
      <c r="E315" s="243" t="s">
        <v>1467</v>
      </c>
      <c r="F315" s="121" t="s">
        <v>1468</v>
      </c>
      <c r="G315" s="109">
        <v>7.919999999999999</v>
      </c>
      <c r="H315" s="109">
        <v>9.8207999999999984</v>
      </c>
      <c r="I315" s="114"/>
      <c r="J315" s="109">
        <f>G315*I315</f>
        <v>0</v>
      </c>
    </row>
    <row r="316" spans="1:10" s="82" customFormat="1" x14ac:dyDescent="0.25">
      <c r="A316" s="310"/>
      <c r="B316" s="196"/>
      <c r="C316" s="212"/>
      <c r="D316" s="233">
        <v>2066</v>
      </c>
      <c r="E316" s="243" t="s">
        <v>1469</v>
      </c>
      <c r="F316" s="121" t="s">
        <v>1470</v>
      </c>
      <c r="G316" s="109">
        <v>9.0899999999999981</v>
      </c>
      <c r="H316" s="109">
        <v>11.271599999999998</v>
      </c>
      <c r="I316" s="114"/>
      <c r="J316" s="109">
        <f>G316*I316</f>
        <v>0</v>
      </c>
    </row>
    <row r="317" spans="1:10" s="82" customFormat="1" ht="14.25" customHeight="1" x14ac:dyDescent="0.25">
      <c r="A317" s="310"/>
      <c r="B317" s="196"/>
      <c r="C317" s="212"/>
      <c r="D317" s="74"/>
      <c r="E317" s="126" t="s">
        <v>1471</v>
      </c>
      <c r="F317" s="85"/>
      <c r="G317" s="109"/>
      <c r="H317" s="109"/>
      <c r="I317" s="68"/>
      <c r="J317" s="109"/>
    </row>
    <row r="318" spans="1:10" s="82" customFormat="1" x14ac:dyDescent="0.25">
      <c r="A318" s="310"/>
      <c r="B318" s="196"/>
      <c r="C318" s="212"/>
      <c r="D318" s="238">
        <v>2067</v>
      </c>
      <c r="E318" s="242" t="s">
        <v>1472</v>
      </c>
      <c r="F318" s="113" t="s">
        <v>1473</v>
      </c>
      <c r="G318" s="109">
        <v>9.4499999999999993</v>
      </c>
      <c r="H318" s="109">
        <v>11.717999999999998</v>
      </c>
      <c r="I318" s="114"/>
      <c r="J318" s="109">
        <f>G318*I318</f>
        <v>0</v>
      </c>
    </row>
    <row r="319" spans="1:10" s="82" customFormat="1" x14ac:dyDescent="0.25">
      <c r="A319" s="310"/>
      <c r="B319" s="196"/>
      <c r="C319" s="212"/>
      <c r="D319" s="233">
        <v>2068</v>
      </c>
      <c r="E319" s="243" t="s">
        <v>1474</v>
      </c>
      <c r="F319" s="121" t="s">
        <v>1475</v>
      </c>
      <c r="G319" s="109">
        <v>9.4499999999999993</v>
      </c>
      <c r="H319" s="109">
        <v>11.717999999999998</v>
      </c>
      <c r="I319" s="114"/>
      <c r="J319" s="109">
        <f>G319*I319</f>
        <v>0</v>
      </c>
    </row>
    <row r="320" spans="1:10" s="82" customFormat="1" x14ac:dyDescent="0.25">
      <c r="A320" s="310"/>
      <c r="B320" s="196"/>
      <c r="C320" s="212"/>
      <c r="D320" s="233">
        <v>2069</v>
      </c>
      <c r="E320" s="243" t="s">
        <v>1476</v>
      </c>
      <c r="F320" s="121" t="s">
        <v>1477</v>
      </c>
      <c r="G320" s="109">
        <v>9.4499999999999993</v>
      </c>
      <c r="H320" s="109">
        <v>11.717999999999998</v>
      </c>
      <c r="I320" s="114"/>
      <c r="J320" s="109">
        <f>G320*I320</f>
        <v>0</v>
      </c>
    </row>
    <row r="321" spans="1:10" s="82" customFormat="1" ht="6" customHeight="1" x14ac:dyDescent="0.25">
      <c r="A321" s="309"/>
      <c r="B321" s="196"/>
      <c r="C321" s="212"/>
      <c r="D321" s="124"/>
      <c r="E321" s="125"/>
      <c r="F321" s="125"/>
      <c r="G321" s="109"/>
      <c r="H321" s="109"/>
      <c r="I321" s="68"/>
      <c r="J321" s="109"/>
    </row>
    <row r="322" spans="1:10" s="82" customFormat="1" ht="15" customHeight="1" x14ac:dyDescent="0.25">
      <c r="A322" s="309"/>
      <c r="B322" s="196"/>
      <c r="C322" s="212"/>
      <c r="D322" s="177" t="s">
        <v>1478</v>
      </c>
      <c r="E322" s="88"/>
      <c r="F322" s="88"/>
      <c r="G322" s="109"/>
      <c r="H322" s="109"/>
      <c r="I322" s="68"/>
      <c r="J322" s="109"/>
    </row>
    <row r="323" spans="1:10" s="82" customFormat="1" x14ac:dyDescent="0.25">
      <c r="A323" s="310"/>
      <c r="B323" s="196"/>
      <c r="C323" s="212"/>
      <c r="D323" s="238">
        <v>2075</v>
      </c>
      <c r="E323" s="242" t="s">
        <v>1479</v>
      </c>
      <c r="F323" s="113" t="s">
        <v>1480</v>
      </c>
      <c r="G323" s="109">
        <v>4.2299999999999995</v>
      </c>
      <c r="H323" s="109">
        <v>5.2451999999999996</v>
      </c>
      <c r="I323" s="114"/>
      <c r="J323" s="109">
        <f>G323*I323</f>
        <v>0</v>
      </c>
    </row>
    <row r="324" spans="1:10" s="82" customFormat="1" x14ac:dyDescent="0.25">
      <c r="A324" s="310"/>
      <c r="B324" s="196"/>
      <c r="C324" s="212"/>
      <c r="D324" s="233">
        <v>2076</v>
      </c>
      <c r="E324" s="243" t="s">
        <v>1481</v>
      </c>
      <c r="F324" s="121" t="s">
        <v>1482</v>
      </c>
      <c r="G324" s="109">
        <v>4.2299999999999995</v>
      </c>
      <c r="H324" s="109">
        <v>5.2451999999999996</v>
      </c>
      <c r="I324" s="114"/>
      <c r="J324" s="109">
        <f>G324*I324</f>
        <v>0</v>
      </c>
    </row>
    <row r="325" spans="1:10" s="82" customFormat="1" x14ac:dyDescent="0.25">
      <c r="A325" s="310"/>
      <c r="B325" s="196"/>
      <c r="C325" s="212"/>
      <c r="D325" s="233">
        <v>2077</v>
      </c>
      <c r="E325" s="243" t="s">
        <v>1483</v>
      </c>
      <c r="F325" s="121" t="s">
        <v>1484</v>
      </c>
      <c r="G325" s="109">
        <v>6.5699999999999976</v>
      </c>
      <c r="H325" s="109">
        <v>8.1467999999999972</v>
      </c>
      <c r="I325" s="114"/>
      <c r="J325" s="109">
        <f>G325*I325</f>
        <v>0</v>
      </c>
    </row>
    <row r="326" spans="1:10" s="82" customFormat="1" x14ac:dyDescent="0.25">
      <c r="A326" s="310"/>
      <c r="B326" s="196"/>
      <c r="C326" s="212"/>
      <c r="D326" s="233">
        <v>2078</v>
      </c>
      <c r="E326" s="243" t="s">
        <v>1485</v>
      </c>
      <c r="F326" s="121" t="s">
        <v>1486</v>
      </c>
      <c r="G326" s="109">
        <v>9.9899999999999984</v>
      </c>
      <c r="H326" s="109">
        <v>12.387599999999997</v>
      </c>
      <c r="I326" s="114"/>
      <c r="J326" s="109">
        <f>G326*I326</f>
        <v>0</v>
      </c>
    </row>
    <row r="327" spans="1:10" s="82" customFormat="1" x14ac:dyDescent="0.25">
      <c r="A327" s="310"/>
      <c r="B327" s="196"/>
      <c r="C327" s="212"/>
      <c r="D327" s="233">
        <v>2079</v>
      </c>
      <c r="E327" s="243" t="s">
        <v>1487</v>
      </c>
      <c r="F327" s="121" t="s">
        <v>1488</v>
      </c>
      <c r="G327" s="109">
        <v>10.529999999999998</v>
      </c>
      <c r="H327" s="109">
        <v>13.057199999999996</v>
      </c>
      <c r="I327" s="114"/>
      <c r="J327" s="109">
        <f>G327*I327</f>
        <v>0</v>
      </c>
    </row>
    <row r="328" spans="1:10" s="82" customFormat="1" ht="6" customHeight="1" x14ac:dyDescent="0.25">
      <c r="A328" s="309"/>
      <c r="B328" s="196"/>
      <c r="C328" s="212"/>
      <c r="D328" s="83"/>
      <c r="E328" s="128"/>
      <c r="F328" s="83"/>
      <c r="G328" s="109"/>
      <c r="H328" s="109"/>
      <c r="I328" s="68"/>
      <c r="J328" s="109"/>
    </row>
    <row r="329" spans="1:10" s="82" customFormat="1" ht="15" customHeight="1" x14ac:dyDescent="0.25">
      <c r="A329" s="309"/>
      <c r="B329" s="196"/>
      <c r="C329" s="212"/>
      <c r="D329" s="177" t="s">
        <v>1498</v>
      </c>
      <c r="E329" s="88"/>
      <c r="F329" s="88"/>
      <c r="G329" s="109"/>
      <c r="H329" s="109"/>
      <c r="I329" s="68"/>
      <c r="J329" s="109"/>
    </row>
    <row r="330" spans="1:10" s="82" customFormat="1" x14ac:dyDescent="0.25">
      <c r="A330" s="310"/>
      <c r="B330" s="196"/>
      <c r="C330" s="212"/>
      <c r="D330" s="238">
        <v>3331</v>
      </c>
      <c r="E330" s="242" t="s">
        <v>587</v>
      </c>
      <c r="F330" s="113" t="s">
        <v>1491</v>
      </c>
      <c r="G330" s="109">
        <v>5.8499999999999988</v>
      </c>
      <c r="H330" s="109">
        <v>7.2539999999999987</v>
      </c>
      <c r="I330" s="114"/>
      <c r="J330" s="109">
        <f>G330*I330</f>
        <v>0</v>
      </c>
    </row>
    <row r="331" spans="1:10" s="82" customFormat="1" x14ac:dyDescent="0.25">
      <c r="A331" s="310"/>
      <c r="B331" s="196"/>
      <c r="C331" s="212"/>
      <c r="D331" s="233">
        <v>3354</v>
      </c>
      <c r="E331" s="243" t="s">
        <v>588</v>
      </c>
      <c r="F331" s="121" t="s">
        <v>1492</v>
      </c>
      <c r="G331" s="109">
        <v>4.2299999999999995</v>
      </c>
      <c r="H331" s="109">
        <v>5.2451999999999996</v>
      </c>
      <c r="I331" s="114"/>
      <c r="J331" s="109">
        <f>G331*I331</f>
        <v>0</v>
      </c>
    </row>
    <row r="332" spans="1:10" s="82" customFormat="1" x14ac:dyDescent="0.25">
      <c r="A332" s="310"/>
      <c r="B332" s="196"/>
      <c r="C332" s="212"/>
      <c r="D332" s="233">
        <v>3369</v>
      </c>
      <c r="E332" s="243" t="s">
        <v>589</v>
      </c>
      <c r="F332" s="121" t="s">
        <v>1493</v>
      </c>
      <c r="G332" s="109">
        <v>5.31</v>
      </c>
      <c r="H332" s="109">
        <v>6.5843999999999996</v>
      </c>
      <c r="I332" s="114"/>
      <c r="J332" s="109">
        <f>G332*I332</f>
        <v>0</v>
      </c>
    </row>
    <row r="333" spans="1:10" s="82" customFormat="1" x14ac:dyDescent="0.25">
      <c r="A333" s="310"/>
      <c r="B333" s="196"/>
      <c r="C333" s="212"/>
      <c r="D333" s="233">
        <v>3370</v>
      </c>
      <c r="E333" s="243" t="s">
        <v>590</v>
      </c>
      <c r="F333" s="121" t="s">
        <v>1494</v>
      </c>
      <c r="G333" s="109">
        <v>7.379999999999999</v>
      </c>
      <c r="H333" s="109">
        <v>9.1511999999999993</v>
      </c>
      <c r="I333" s="114"/>
      <c r="J333" s="109">
        <f>G333*I333</f>
        <v>0</v>
      </c>
    </row>
    <row r="334" spans="1:10" s="82" customFormat="1" x14ac:dyDescent="0.25">
      <c r="A334" s="310"/>
      <c r="B334" s="196"/>
      <c r="C334" s="212"/>
      <c r="D334" s="233">
        <v>3379</v>
      </c>
      <c r="E334" s="243" t="s">
        <v>591</v>
      </c>
      <c r="F334" s="121" t="s">
        <v>1495</v>
      </c>
      <c r="G334" s="109">
        <v>12.329999999999998</v>
      </c>
      <c r="H334" s="109">
        <v>15.289199999999997</v>
      </c>
      <c r="I334" s="114"/>
      <c r="J334" s="109">
        <f>G334*I334</f>
        <v>0</v>
      </c>
    </row>
    <row r="335" spans="1:10" s="82" customFormat="1" ht="6" customHeight="1" x14ac:dyDescent="0.25">
      <c r="A335" s="310"/>
      <c r="B335" s="196"/>
      <c r="C335" s="212"/>
      <c r="D335" s="124"/>
      <c r="E335" s="125"/>
      <c r="F335" s="125"/>
      <c r="G335" s="109"/>
      <c r="H335" s="109"/>
      <c r="I335" s="68"/>
      <c r="J335" s="109"/>
    </row>
    <row r="336" spans="1:10" s="82" customFormat="1" ht="15" customHeight="1" x14ac:dyDescent="0.25">
      <c r="A336" s="309"/>
      <c r="B336" s="196"/>
      <c r="C336" s="212"/>
      <c r="D336" s="177" t="s">
        <v>1774</v>
      </c>
      <c r="E336" s="88"/>
      <c r="F336" s="88"/>
      <c r="G336" s="109"/>
      <c r="H336" s="109"/>
      <c r="I336" s="68"/>
      <c r="J336" s="109"/>
    </row>
    <row r="337" spans="1:10" s="82" customFormat="1" x14ac:dyDescent="0.25">
      <c r="A337" s="310"/>
      <c r="B337" s="196"/>
      <c r="C337" s="212"/>
      <c r="D337" s="273">
        <v>2081</v>
      </c>
      <c r="E337" s="242" t="s">
        <v>1764</v>
      </c>
      <c r="F337" s="113" t="s">
        <v>1769</v>
      </c>
      <c r="G337" s="109">
        <v>4.3199999999999994</v>
      </c>
      <c r="H337" s="109">
        <v>5.3567999999999989</v>
      </c>
      <c r="I337" s="114"/>
      <c r="J337" s="109">
        <f>G337*I337</f>
        <v>0</v>
      </c>
    </row>
    <row r="338" spans="1:10" s="82" customFormat="1" x14ac:dyDescent="0.25">
      <c r="A338" s="310"/>
      <c r="B338" s="196"/>
      <c r="C338" s="212"/>
      <c r="D338" s="273">
        <v>2086</v>
      </c>
      <c r="E338" s="243" t="s">
        <v>1765</v>
      </c>
      <c r="F338" s="121" t="s">
        <v>1770</v>
      </c>
      <c r="G338" s="109">
        <v>6.3</v>
      </c>
      <c r="H338" s="109">
        <v>7.8119999999999994</v>
      </c>
      <c r="I338" s="114"/>
      <c r="J338" s="109">
        <f>G338*I338</f>
        <v>0</v>
      </c>
    </row>
    <row r="339" spans="1:10" s="82" customFormat="1" x14ac:dyDescent="0.25">
      <c r="A339" s="310"/>
      <c r="B339" s="196"/>
      <c r="C339" s="212"/>
      <c r="D339" s="273">
        <v>2087</v>
      </c>
      <c r="E339" s="243" t="s">
        <v>1766</v>
      </c>
      <c r="F339" s="121" t="s">
        <v>1771</v>
      </c>
      <c r="G339" s="109">
        <v>6.3</v>
      </c>
      <c r="H339" s="109">
        <v>7.8119999999999994</v>
      </c>
      <c r="I339" s="114"/>
      <c r="J339" s="109">
        <f>G339*I339</f>
        <v>0</v>
      </c>
    </row>
    <row r="340" spans="1:10" s="82" customFormat="1" x14ac:dyDescent="0.25">
      <c r="A340" s="310"/>
      <c r="B340" s="196"/>
      <c r="C340" s="212"/>
      <c r="D340" s="273">
        <v>2088</v>
      </c>
      <c r="E340" s="243" t="s">
        <v>1767</v>
      </c>
      <c r="F340" s="121" t="s">
        <v>1772</v>
      </c>
      <c r="G340" s="109">
        <v>6.3</v>
      </c>
      <c r="H340" s="109">
        <v>7.8119999999999994</v>
      </c>
      <c r="I340" s="114"/>
      <c r="J340" s="109">
        <f>G340*I340</f>
        <v>0</v>
      </c>
    </row>
    <row r="341" spans="1:10" s="82" customFormat="1" x14ac:dyDescent="0.25">
      <c r="A341" s="310"/>
      <c r="B341" s="196"/>
      <c r="C341" s="212"/>
      <c r="D341" s="273">
        <v>2089</v>
      </c>
      <c r="E341" s="243" t="s">
        <v>1768</v>
      </c>
      <c r="F341" s="121" t="s">
        <v>1773</v>
      </c>
      <c r="G341" s="109">
        <v>6.3</v>
      </c>
      <c r="H341" s="109">
        <v>7.8119999999999994</v>
      </c>
      <c r="I341" s="114"/>
      <c r="J341" s="109">
        <f>G341*I341</f>
        <v>0</v>
      </c>
    </row>
    <row r="342" spans="1:10" s="82" customFormat="1" ht="6" customHeight="1" x14ac:dyDescent="0.25">
      <c r="A342" s="310"/>
      <c r="B342" s="196"/>
      <c r="C342" s="212"/>
      <c r="D342" s="124"/>
      <c r="E342" s="125"/>
      <c r="F342" s="125"/>
      <c r="G342" s="109"/>
      <c r="H342" s="109"/>
      <c r="I342" s="68"/>
      <c r="J342" s="109"/>
    </row>
    <row r="343" spans="1:10" s="82" customFormat="1" ht="15" customHeight="1" x14ac:dyDescent="0.25">
      <c r="A343" s="309"/>
      <c r="B343" s="196"/>
      <c r="C343" s="212"/>
      <c r="D343" s="177" t="s">
        <v>1803</v>
      </c>
      <c r="E343" s="88"/>
      <c r="F343" s="88"/>
      <c r="G343" s="109"/>
      <c r="H343" s="109"/>
      <c r="I343" s="68"/>
      <c r="J343" s="109"/>
    </row>
    <row r="344" spans="1:10" s="82" customFormat="1" x14ac:dyDescent="0.25">
      <c r="A344" s="310"/>
      <c r="B344" s="196"/>
      <c r="C344" s="212"/>
      <c r="D344" s="241">
        <v>2102</v>
      </c>
      <c r="E344" s="242" t="s">
        <v>1775</v>
      </c>
      <c r="F344" s="113" t="s">
        <v>1781</v>
      </c>
      <c r="G344" s="109">
        <v>7.379999999999999</v>
      </c>
      <c r="H344" s="109">
        <v>9.1511999999999993</v>
      </c>
      <c r="I344" s="114"/>
      <c r="J344" s="109">
        <f>G344*I344</f>
        <v>0</v>
      </c>
    </row>
    <row r="345" spans="1:10" s="82" customFormat="1" x14ac:dyDescent="0.25">
      <c r="A345" s="310"/>
      <c r="B345" s="196"/>
      <c r="C345" s="212"/>
      <c r="D345" s="273">
        <v>2103</v>
      </c>
      <c r="E345" s="243" t="s">
        <v>1776</v>
      </c>
      <c r="F345" s="121" t="s">
        <v>1782</v>
      </c>
      <c r="G345" s="109">
        <v>9.1799999999999979</v>
      </c>
      <c r="H345" s="109">
        <v>11.383199999999997</v>
      </c>
      <c r="I345" s="114"/>
      <c r="J345" s="109">
        <f>G345*I345</f>
        <v>0</v>
      </c>
    </row>
    <row r="346" spans="1:10" s="82" customFormat="1" x14ac:dyDescent="0.25">
      <c r="A346" s="310"/>
      <c r="B346" s="196"/>
      <c r="C346" s="212"/>
      <c r="D346" s="273">
        <v>2104</v>
      </c>
      <c r="E346" s="243" t="s">
        <v>1777</v>
      </c>
      <c r="F346" s="121" t="s">
        <v>1783</v>
      </c>
      <c r="G346" s="109">
        <v>10.26</v>
      </c>
      <c r="H346" s="109">
        <v>12.7224</v>
      </c>
      <c r="I346" s="114"/>
      <c r="J346" s="109">
        <f>G346*I346</f>
        <v>0</v>
      </c>
    </row>
    <row r="347" spans="1:10" s="82" customFormat="1" x14ac:dyDescent="0.25">
      <c r="A347" s="310"/>
      <c r="B347" s="196"/>
      <c r="C347" s="212"/>
      <c r="D347" s="273">
        <v>2105</v>
      </c>
      <c r="E347" s="243" t="s">
        <v>1778</v>
      </c>
      <c r="F347" s="121" t="s">
        <v>1784</v>
      </c>
      <c r="G347" s="109">
        <v>13.68</v>
      </c>
      <c r="H347" s="109">
        <v>16.963200000000001</v>
      </c>
      <c r="I347" s="114"/>
      <c r="J347" s="109">
        <f>G347*I347</f>
        <v>0</v>
      </c>
    </row>
    <row r="348" spans="1:10" s="82" customFormat="1" x14ac:dyDescent="0.25">
      <c r="A348" s="310"/>
      <c r="B348" s="196"/>
      <c r="C348" s="212"/>
      <c r="D348" s="273">
        <v>2106</v>
      </c>
      <c r="E348" s="243" t="s">
        <v>1779</v>
      </c>
      <c r="F348" s="121" t="s">
        <v>1785</v>
      </c>
      <c r="G348" s="109">
        <v>14.85</v>
      </c>
      <c r="H348" s="109">
        <v>18.413999999999998</v>
      </c>
      <c r="I348" s="114"/>
      <c r="J348" s="109">
        <f>G348*I348</f>
        <v>0</v>
      </c>
    </row>
    <row r="349" spans="1:10" s="82" customFormat="1" x14ac:dyDescent="0.25">
      <c r="A349" s="310"/>
      <c r="B349" s="196"/>
      <c r="C349" s="212"/>
      <c r="D349" s="273">
        <v>2107</v>
      </c>
      <c r="E349" s="243" t="s">
        <v>1780</v>
      </c>
      <c r="F349" s="121" t="s">
        <v>1786</v>
      </c>
      <c r="G349" s="109">
        <v>16.02</v>
      </c>
      <c r="H349" s="109">
        <v>19.864799999999999</v>
      </c>
      <c r="I349" s="114"/>
      <c r="J349" s="109">
        <f>G349*I349</f>
        <v>0</v>
      </c>
    </row>
    <row r="350" spans="1:10" s="82" customFormat="1" ht="6" customHeight="1" x14ac:dyDescent="0.25">
      <c r="A350" s="310"/>
      <c r="B350" s="196"/>
      <c r="C350" s="212"/>
      <c r="D350" s="124"/>
      <c r="E350" s="125"/>
      <c r="F350" s="125"/>
      <c r="G350" s="109"/>
      <c r="H350" s="109"/>
      <c r="I350" s="68"/>
      <c r="J350" s="109"/>
    </row>
    <row r="351" spans="1:10" s="82" customFormat="1" ht="15" customHeight="1" x14ac:dyDescent="0.25">
      <c r="A351" s="309"/>
      <c r="B351" s="196"/>
      <c r="C351" s="212"/>
      <c r="D351" s="177" t="s">
        <v>1804</v>
      </c>
      <c r="E351" s="88"/>
      <c r="F351" s="88"/>
      <c r="G351" s="109"/>
      <c r="H351" s="109"/>
      <c r="I351" s="68"/>
      <c r="J351" s="109"/>
    </row>
    <row r="352" spans="1:10" s="82" customFormat="1" x14ac:dyDescent="0.25">
      <c r="A352" s="310"/>
      <c r="B352" s="196"/>
      <c r="C352" s="212"/>
      <c r="D352" s="241">
        <v>2110</v>
      </c>
      <c r="E352" s="242" t="s">
        <v>1787</v>
      </c>
      <c r="F352" s="113" t="s">
        <v>1849</v>
      </c>
      <c r="G352" s="109">
        <v>7.919999999999999</v>
      </c>
      <c r="H352" s="109">
        <v>9.8207999999999984</v>
      </c>
      <c r="I352" s="114"/>
      <c r="J352" s="109">
        <f>G352*I352</f>
        <v>0</v>
      </c>
    </row>
    <row r="353" spans="1:10" s="82" customFormat="1" x14ac:dyDescent="0.25">
      <c r="A353" s="310"/>
      <c r="B353" s="196"/>
      <c r="C353" s="212"/>
      <c r="D353" s="273">
        <v>2111</v>
      </c>
      <c r="E353" s="243" t="s">
        <v>1788</v>
      </c>
      <c r="F353" s="121" t="s">
        <v>1850</v>
      </c>
      <c r="G353" s="109">
        <v>7.919999999999999</v>
      </c>
      <c r="H353" s="109">
        <v>9.8207999999999984</v>
      </c>
      <c r="I353" s="114"/>
      <c r="J353" s="109">
        <f>G353*I353</f>
        <v>0</v>
      </c>
    </row>
    <row r="354" spans="1:10" s="82" customFormat="1" x14ac:dyDescent="0.25">
      <c r="A354" s="310"/>
      <c r="B354" s="196"/>
      <c r="C354" s="212"/>
      <c r="D354" s="241">
        <v>2112</v>
      </c>
      <c r="E354" s="243" t="s">
        <v>1789</v>
      </c>
      <c r="F354" s="121" t="s">
        <v>1851</v>
      </c>
      <c r="G354" s="109">
        <v>7.919999999999999</v>
      </c>
      <c r="H354" s="109">
        <v>9.8207999999999984</v>
      </c>
      <c r="I354" s="114"/>
      <c r="J354" s="109">
        <f>G354*I354</f>
        <v>0</v>
      </c>
    </row>
    <row r="355" spans="1:10" s="82" customFormat="1" x14ac:dyDescent="0.25">
      <c r="A355" s="310"/>
      <c r="B355" s="196"/>
      <c r="C355" s="212"/>
      <c r="D355" s="273">
        <v>2113</v>
      </c>
      <c r="E355" s="243" t="s">
        <v>1790</v>
      </c>
      <c r="F355" s="121" t="s">
        <v>1852</v>
      </c>
      <c r="G355" s="109">
        <v>9</v>
      </c>
      <c r="H355" s="109">
        <v>11.16</v>
      </c>
      <c r="I355" s="114"/>
      <c r="J355" s="109">
        <f>G355*I355</f>
        <v>0</v>
      </c>
    </row>
    <row r="356" spans="1:10" s="82" customFormat="1" x14ac:dyDescent="0.25">
      <c r="A356" s="310"/>
      <c r="B356" s="196"/>
      <c r="C356" s="212"/>
      <c r="D356" s="241">
        <v>2114</v>
      </c>
      <c r="E356" s="243" t="s">
        <v>1791</v>
      </c>
      <c r="F356" s="121" t="s">
        <v>1853</v>
      </c>
      <c r="G356" s="109">
        <v>9</v>
      </c>
      <c r="H356" s="109">
        <v>11.16</v>
      </c>
      <c r="I356" s="114"/>
      <c r="J356" s="109">
        <f>G356*I356</f>
        <v>0</v>
      </c>
    </row>
    <row r="357" spans="1:10" s="82" customFormat="1" x14ac:dyDescent="0.25">
      <c r="A357" s="310"/>
      <c r="B357" s="196"/>
      <c r="C357" s="212"/>
      <c r="D357" s="273">
        <v>2115</v>
      </c>
      <c r="E357" s="243" t="s">
        <v>1792</v>
      </c>
      <c r="F357" s="121" t="s">
        <v>1854</v>
      </c>
      <c r="G357" s="109">
        <v>9</v>
      </c>
      <c r="H357" s="109">
        <v>11.16</v>
      </c>
      <c r="I357" s="114"/>
      <c r="J357" s="109">
        <f>G357*I357</f>
        <v>0</v>
      </c>
    </row>
    <row r="358" spans="1:10" s="82" customFormat="1" x14ac:dyDescent="0.25">
      <c r="A358" s="310"/>
      <c r="B358" s="196"/>
      <c r="C358" s="212"/>
      <c r="D358" s="241">
        <v>2116</v>
      </c>
      <c r="E358" s="243" t="s">
        <v>1793</v>
      </c>
      <c r="F358" s="121" t="s">
        <v>1855</v>
      </c>
      <c r="G358" s="109">
        <v>9</v>
      </c>
      <c r="H358" s="109">
        <v>11.16</v>
      </c>
      <c r="I358" s="114"/>
      <c r="J358" s="109">
        <f>G358*I358</f>
        <v>0</v>
      </c>
    </row>
    <row r="359" spans="1:10" s="82" customFormat="1" x14ac:dyDescent="0.25">
      <c r="A359" s="310"/>
      <c r="B359" s="196"/>
      <c r="C359" s="212"/>
      <c r="D359" s="273">
        <v>2117</v>
      </c>
      <c r="E359" s="243" t="s">
        <v>1794</v>
      </c>
      <c r="F359" s="121" t="s">
        <v>1856</v>
      </c>
      <c r="G359" s="109">
        <v>11.07</v>
      </c>
      <c r="H359" s="109">
        <v>13.726800000000001</v>
      </c>
      <c r="I359" s="114"/>
      <c r="J359" s="109">
        <f>G359*I359</f>
        <v>0</v>
      </c>
    </row>
    <row r="360" spans="1:10" s="82" customFormat="1" x14ac:dyDescent="0.25">
      <c r="A360" s="310"/>
      <c r="B360" s="196"/>
      <c r="C360" s="212"/>
      <c r="D360" s="241">
        <v>2118</v>
      </c>
      <c r="E360" s="243" t="s">
        <v>1795</v>
      </c>
      <c r="F360" s="121" t="s">
        <v>1857</v>
      </c>
      <c r="G360" s="109">
        <v>11.07</v>
      </c>
      <c r="H360" s="109">
        <v>13.726800000000001</v>
      </c>
      <c r="I360" s="114"/>
      <c r="J360" s="109">
        <f>G360*I360</f>
        <v>0</v>
      </c>
    </row>
    <row r="361" spans="1:10" s="82" customFormat="1" x14ac:dyDescent="0.25">
      <c r="A361" s="310"/>
      <c r="B361" s="196"/>
      <c r="C361" s="212"/>
      <c r="D361" s="273">
        <v>2119</v>
      </c>
      <c r="E361" s="243" t="s">
        <v>1796</v>
      </c>
      <c r="F361" s="121" t="s">
        <v>1858</v>
      </c>
      <c r="G361" s="109">
        <v>11.07</v>
      </c>
      <c r="H361" s="109">
        <v>13.726800000000001</v>
      </c>
      <c r="I361" s="114"/>
      <c r="J361" s="109">
        <f>G361*I361</f>
        <v>0</v>
      </c>
    </row>
    <row r="362" spans="1:10" s="82" customFormat="1" x14ac:dyDescent="0.25">
      <c r="A362" s="310"/>
      <c r="B362" s="196"/>
      <c r="C362" s="212"/>
      <c r="D362" s="241">
        <v>2120</v>
      </c>
      <c r="E362" s="243" t="s">
        <v>1797</v>
      </c>
      <c r="F362" s="121" t="s">
        <v>1859</v>
      </c>
      <c r="G362" s="109">
        <v>11.07</v>
      </c>
      <c r="H362" s="109">
        <v>13.726800000000001</v>
      </c>
      <c r="I362" s="114"/>
      <c r="J362" s="109">
        <f>G362*I362</f>
        <v>0</v>
      </c>
    </row>
    <row r="363" spans="1:10" s="82" customFormat="1" x14ac:dyDescent="0.25">
      <c r="A363" s="310"/>
      <c r="B363" s="196"/>
      <c r="C363" s="212"/>
      <c r="D363" s="273">
        <v>2121</v>
      </c>
      <c r="E363" s="243" t="s">
        <v>1798</v>
      </c>
      <c r="F363" s="121" t="s">
        <v>1860</v>
      </c>
      <c r="G363" s="109">
        <v>14.219999999999999</v>
      </c>
      <c r="H363" s="109">
        <v>17.6328</v>
      </c>
      <c r="I363" s="114"/>
      <c r="J363" s="109">
        <f>G363*I363</f>
        <v>0</v>
      </c>
    </row>
    <row r="364" spans="1:10" s="82" customFormat="1" x14ac:dyDescent="0.25">
      <c r="A364" s="310"/>
      <c r="B364" s="196"/>
      <c r="C364" s="212"/>
      <c r="D364" s="241">
        <v>2122</v>
      </c>
      <c r="E364" s="243" t="s">
        <v>1799</v>
      </c>
      <c r="F364" s="121" t="s">
        <v>1861</v>
      </c>
      <c r="G364" s="109">
        <v>14.219999999999999</v>
      </c>
      <c r="H364" s="109">
        <v>17.6328</v>
      </c>
      <c r="I364" s="114"/>
      <c r="J364" s="109">
        <f>G364*I364</f>
        <v>0</v>
      </c>
    </row>
    <row r="365" spans="1:10" s="82" customFormat="1" x14ac:dyDescent="0.25">
      <c r="A365" s="310"/>
      <c r="B365" s="196"/>
      <c r="C365" s="212"/>
      <c r="D365" s="273">
        <v>2123</v>
      </c>
      <c r="E365" s="243" t="s">
        <v>1800</v>
      </c>
      <c r="F365" s="121" t="s">
        <v>1862</v>
      </c>
      <c r="G365" s="109">
        <v>14.219999999999999</v>
      </c>
      <c r="H365" s="109">
        <v>17.6328</v>
      </c>
      <c r="I365" s="114"/>
      <c r="J365" s="109">
        <f>G365*I365</f>
        <v>0</v>
      </c>
    </row>
    <row r="366" spans="1:10" s="82" customFormat="1" x14ac:dyDescent="0.25">
      <c r="A366" s="310"/>
      <c r="B366" s="196"/>
      <c r="C366" s="212"/>
      <c r="D366" s="241">
        <v>2124</v>
      </c>
      <c r="E366" s="243" t="s">
        <v>1801</v>
      </c>
      <c r="F366" s="121" t="s">
        <v>1863</v>
      </c>
      <c r="G366" s="109">
        <v>16.29</v>
      </c>
      <c r="H366" s="109">
        <v>20.1996</v>
      </c>
      <c r="I366" s="114"/>
      <c r="J366" s="109">
        <f>G366*I366</f>
        <v>0</v>
      </c>
    </row>
    <row r="367" spans="1:10" s="82" customFormat="1" x14ac:dyDescent="0.25">
      <c r="A367" s="310"/>
      <c r="B367" s="196"/>
      <c r="C367" s="212"/>
      <c r="D367" s="241">
        <v>2125</v>
      </c>
      <c r="E367" s="243" t="s">
        <v>1802</v>
      </c>
      <c r="F367" s="121" t="s">
        <v>1864</v>
      </c>
      <c r="G367" s="109">
        <v>16.29</v>
      </c>
      <c r="H367" s="109">
        <v>20.1996</v>
      </c>
      <c r="I367" s="114"/>
      <c r="J367" s="109">
        <f>G367*I367</f>
        <v>0</v>
      </c>
    </row>
    <row r="368" spans="1:10" ht="6" customHeight="1" x14ac:dyDescent="0.25">
      <c r="G368" s="109"/>
      <c r="H368" s="109"/>
      <c r="I368" s="68"/>
      <c r="J368" s="109"/>
    </row>
    <row r="369" spans="1:10" s="82" customFormat="1" ht="15" customHeight="1" x14ac:dyDescent="0.25">
      <c r="A369" s="309"/>
      <c r="B369" s="196"/>
      <c r="C369" s="212"/>
      <c r="D369" s="177" t="s">
        <v>1496</v>
      </c>
      <c r="E369" s="88"/>
      <c r="F369" s="88"/>
      <c r="G369" s="109"/>
      <c r="H369" s="109"/>
      <c r="I369" s="68"/>
      <c r="J369" s="109"/>
    </row>
    <row r="370" spans="1:10" s="69" customFormat="1" x14ac:dyDescent="0.25">
      <c r="A370" s="310"/>
      <c r="B370" s="199"/>
      <c r="C370" s="212"/>
      <c r="D370" s="237">
        <v>3372</v>
      </c>
      <c r="E370" s="243" t="s">
        <v>596</v>
      </c>
      <c r="F370" s="121" t="s">
        <v>1497</v>
      </c>
      <c r="G370" s="109">
        <v>9.5399999999999991</v>
      </c>
      <c r="H370" s="109">
        <v>11.829599999999999</v>
      </c>
      <c r="I370" s="114"/>
      <c r="J370" s="109">
        <f>G370*I370</f>
        <v>0</v>
      </c>
    </row>
    <row r="371" spans="1:10" s="82" customFormat="1" ht="6" customHeight="1" x14ac:dyDescent="0.25">
      <c r="A371" s="309"/>
      <c r="B371" s="196"/>
      <c r="C371" s="212"/>
      <c r="D371" s="83"/>
      <c r="E371" s="128"/>
      <c r="F371" s="83"/>
      <c r="G371" s="109"/>
      <c r="H371" s="109"/>
      <c r="I371" s="68"/>
      <c r="J371" s="109"/>
    </row>
    <row r="372" spans="1:10" s="82" customFormat="1" x14ac:dyDescent="0.25">
      <c r="A372" s="310"/>
      <c r="B372" s="196"/>
      <c r="C372" s="212"/>
      <c r="D372" s="178" t="s">
        <v>1499</v>
      </c>
      <c r="E372" s="78"/>
      <c r="F372" s="78"/>
      <c r="G372" s="109"/>
      <c r="H372" s="109"/>
      <c r="I372" s="68"/>
      <c r="J372" s="109"/>
    </row>
    <row r="373" spans="1:10" s="82" customFormat="1" ht="6" customHeight="1" x14ac:dyDescent="0.25">
      <c r="A373" s="309"/>
      <c r="B373" s="196"/>
      <c r="C373" s="212"/>
      <c r="D373" s="83"/>
      <c r="E373" s="128"/>
      <c r="F373" s="83"/>
      <c r="G373" s="109"/>
      <c r="H373" s="109"/>
      <c r="I373" s="68"/>
      <c r="J373" s="109"/>
    </row>
    <row r="374" spans="1:10" s="82" customFormat="1" ht="15" customHeight="1" x14ac:dyDescent="0.25">
      <c r="A374" s="309"/>
      <c r="B374" s="196"/>
      <c r="C374" s="212"/>
      <c r="D374" s="177" t="s">
        <v>1500</v>
      </c>
      <c r="E374" s="88"/>
      <c r="F374" s="88"/>
      <c r="G374" s="109"/>
      <c r="H374" s="109"/>
      <c r="I374" s="68"/>
      <c r="J374" s="109"/>
    </row>
    <row r="375" spans="1:10" s="82" customFormat="1" ht="14.25" customHeight="1" x14ac:dyDescent="0.25">
      <c r="A375" s="310"/>
      <c r="B375" s="196"/>
      <c r="C375" s="212"/>
      <c r="D375" s="83"/>
      <c r="E375" s="111" t="s">
        <v>1501</v>
      </c>
      <c r="F375" s="83"/>
      <c r="G375" s="109"/>
      <c r="H375" s="109"/>
      <c r="I375" s="68"/>
      <c r="J375" s="109"/>
    </row>
    <row r="376" spans="1:10" s="69" customFormat="1" x14ac:dyDescent="0.25">
      <c r="A376" s="310"/>
      <c r="B376" s="199"/>
      <c r="C376" s="212"/>
      <c r="D376" s="258">
        <v>3652</v>
      </c>
      <c r="E376" s="242" t="s">
        <v>486</v>
      </c>
      <c r="F376" s="143" t="s">
        <v>1502</v>
      </c>
      <c r="G376" s="109">
        <v>87.839999999999989</v>
      </c>
      <c r="H376" s="109">
        <v>108.92159999999998</v>
      </c>
      <c r="I376" s="114"/>
      <c r="J376" s="109">
        <f>G376*I376</f>
        <v>0</v>
      </c>
    </row>
    <row r="377" spans="1:10" s="69" customFormat="1" x14ac:dyDescent="0.25">
      <c r="A377" s="310"/>
      <c r="B377" s="199"/>
      <c r="C377" s="212"/>
      <c r="D377" s="237">
        <v>3653</v>
      </c>
      <c r="E377" s="243" t="s">
        <v>1503</v>
      </c>
      <c r="F377" s="144" t="s">
        <v>488</v>
      </c>
      <c r="G377" s="109">
        <v>113.59999999999998</v>
      </c>
      <c r="H377" s="109">
        <v>140.86399999999998</v>
      </c>
      <c r="I377" s="114"/>
      <c r="J377" s="109">
        <f>G377*I377</f>
        <v>0</v>
      </c>
    </row>
    <row r="378" spans="1:10" s="69" customFormat="1" x14ac:dyDescent="0.25">
      <c r="A378" s="310"/>
      <c r="B378" s="199"/>
      <c r="C378" s="212"/>
      <c r="D378" s="237">
        <v>3654</v>
      </c>
      <c r="E378" s="243" t="s">
        <v>482</v>
      </c>
      <c r="F378" s="144" t="s">
        <v>489</v>
      </c>
      <c r="G378" s="109">
        <v>160.72000000000003</v>
      </c>
      <c r="H378" s="109">
        <v>199.29280000000003</v>
      </c>
      <c r="I378" s="114"/>
      <c r="J378" s="109">
        <f>G378*I378</f>
        <v>0</v>
      </c>
    </row>
    <row r="379" spans="1:10" s="69" customFormat="1" x14ac:dyDescent="0.25">
      <c r="A379" s="310"/>
      <c r="B379" s="199"/>
      <c r="C379" s="212"/>
      <c r="D379" s="237">
        <v>3655</v>
      </c>
      <c r="E379" s="243" t="s">
        <v>483</v>
      </c>
      <c r="F379" s="144" t="s">
        <v>490</v>
      </c>
      <c r="G379" s="109">
        <v>184.24</v>
      </c>
      <c r="H379" s="109">
        <v>228.45760000000001</v>
      </c>
      <c r="I379" s="114"/>
      <c r="J379" s="109">
        <f>G379*I379</f>
        <v>0</v>
      </c>
    </row>
    <row r="380" spans="1:10" s="82" customFormat="1" ht="14.25" customHeight="1" x14ac:dyDescent="0.25">
      <c r="A380" s="310"/>
      <c r="B380" s="196"/>
      <c r="C380" s="212"/>
      <c r="D380" s="277">
        <v>3656</v>
      </c>
      <c r="E380" s="278" t="s">
        <v>484</v>
      </c>
      <c r="F380" s="144" t="s">
        <v>491</v>
      </c>
      <c r="G380" s="109">
        <v>200</v>
      </c>
      <c r="H380" s="109">
        <v>248</v>
      </c>
      <c r="I380" s="114"/>
      <c r="J380" s="109">
        <f>G380*I380</f>
        <v>0</v>
      </c>
    </row>
    <row r="381" spans="1:10" s="69" customFormat="1" x14ac:dyDescent="0.25">
      <c r="A381" s="310"/>
      <c r="B381" s="199"/>
      <c r="C381" s="212"/>
      <c r="D381" s="258">
        <v>3657</v>
      </c>
      <c r="E381" s="242" t="s">
        <v>1504</v>
      </c>
      <c r="F381" s="143" t="s">
        <v>492</v>
      </c>
      <c r="G381" s="109">
        <v>235.67999999999998</v>
      </c>
      <c r="H381" s="109">
        <v>292.24319999999994</v>
      </c>
      <c r="I381" s="114"/>
      <c r="J381" s="109">
        <f>G381*I381</f>
        <v>0</v>
      </c>
    </row>
    <row r="382" spans="1:10" s="69" customFormat="1" x14ac:dyDescent="0.25">
      <c r="A382" s="310"/>
      <c r="B382" s="196"/>
      <c r="C382" s="212"/>
      <c r="D382" s="277">
        <v>3658</v>
      </c>
      <c r="E382" s="278" t="s">
        <v>485</v>
      </c>
      <c r="F382" s="144" t="s">
        <v>493</v>
      </c>
      <c r="G382" s="109">
        <v>240</v>
      </c>
      <c r="H382" s="109">
        <v>297.60000000000002</v>
      </c>
      <c r="I382" s="114"/>
      <c r="J382" s="109">
        <f>G382*I382</f>
        <v>0</v>
      </c>
    </row>
    <row r="383" spans="1:10" s="69" customFormat="1" x14ac:dyDescent="0.25">
      <c r="A383" s="310"/>
      <c r="B383" s="196"/>
      <c r="C383" s="212"/>
      <c r="D383" s="277">
        <v>3659</v>
      </c>
      <c r="E383" s="278" t="s">
        <v>1506</v>
      </c>
      <c r="F383" s="144" t="s">
        <v>494</v>
      </c>
      <c r="G383" s="109">
        <v>336</v>
      </c>
      <c r="H383" s="109">
        <v>416.64</v>
      </c>
      <c r="I383" s="114"/>
      <c r="J383" s="109">
        <f>G383*I383</f>
        <v>0</v>
      </c>
    </row>
    <row r="384" spans="1:10" s="82" customFormat="1" ht="14.25" customHeight="1" x14ac:dyDescent="0.25">
      <c r="A384" s="310"/>
      <c r="B384" s="196"/>
      <c r="C384" s="212"/>
      <c r="D384" s="83"/>
      <c r="E384" s="111" t="s">
        <v>1507</v>
      </c>
      <c r="F384" s="83"/>
      <c r="G384" s="109"/>
      <c r="H384" s="109"/>
      <c r="I384" s="68"/>
      <c r="J384" s="109"/>
    </row>
    <row r="385" spans="1:10" s="69" customFormat="1" x14ac:dyDescent="0.25">
      <c r="A385" s="310"/>
      <c r="B385" s="199"/>
      <c r="C385" s="212"/>
      <c r="D385" s="258">
        <v>3660</v>
      </c>
      <c r="E385" s="242" t="s">
        <v>1508</v>
      </c>
      <c r="F385" s="143" t="s">
        <v>487</v>
      </c>
      <c r="G385" s="109">
        <v>139.28</v>
      </c>
      <c r="H385" s="109">
        <v>172.7072</v>
      </c>
      <c r="I385" s="114"/>
      <c r="J385" s="109">
        <f>G385*I385</f>
        <v>0</v>
      </c>
    </row>
    <row r="386" spans="1:10" s="69" customFormat="1" x14ac:dyDescent="0.25">
      <c r="A386" s="310"/>
      <c r="B386" s="199"/>
      <c r="C386" s="212"/>
      <c r="D386" s="237">
        <v>3661</v>
      </c>
      <c r="E386" s="243" t="s">
        <v>1305</v>
      </c>
      <c r="F386" s="144" t="s">
        <v>1509</v>
      </c>
      <c r="G386" s="109">
        <v>175.67999999999998</v>
      </c>
      <c r="H386" s="109">
        <v>217.84319999999997</v>
      </c>
      <c r="I386" s="114"/>
      <c r="J386" s="109">
        <f>G386*I386</f>
        <v>0</v>
      </c>
    </row>
    <row r="387" spans="1:10" s="69" customFormat="1" x14ac:dyDescent="0.25">
      <c r="A387" s="310"/>
      <c r="B387" s="199"/>
      <c r="C387" s="212"/>
      <c r="D387" s="237">
        <v>3662</v>
      </c>
      <c r="E387" s="243" t="s">
        <v>1510</v>
      </c>
      <c r="F387" s="144" t="s">
        <v>1511</v>
      </c>
      <c r="G387" s="109">
        <v>201.36</v>
      </c>
      <c r="H387" s="109">
        <v>249.68640000000002</v>
      </c>
      <c r="I387" s="114"/>
      <c r="J387" s="109">
        <f>G387*I387</f>
        <v>0</v>
      </c>
    </row>
    <row r="388" spans="1:10" s="69" customFormat="1" x14ac:dyDescent="0.25">
      <c r="A388" s="310"/>
      <c r="B388" s="199"/>
      <c r="C388" s="212"/>
      <c r="D388" s="237">
        <v>3663</v>
      </c>
      <c r="E388" s="243" t="s">
        <v>1309</v>
      </c>
      <c r="F388" s="144" t="s">
        <v>1512</v>
      </c>
      <c r="G388" s="109">
        <v>235.67999999999998</v>
      </c>
      <c r="H388" s="109">
        <v>292.24319999999994</v>
      </c>
      <c r="I388" s="114"/>
      <c r="J388" s="109">
        <f>G388*I388</f>
        <v>0</v>
      </c>
    </row>
    <row r="389" spans="1:10" s="82" customFormat="1" ht="14.25" customHeight="1" x14ac:dyDescent="0.25">
      <c r="A389" s="310"/>
      <c r="B389" s="196"/>
      <c r="C389" s="212"/>
      <c r="D389" s="277">
        <v>3664</v>
      </c>
      <c r="E389" s="278" t="s">
        <v>1513</v>
      </c>
      <c r="F389" s="144" t="s">
        <v>1514</v>
      </c>
      <c r="G389" s="109">
        <v>302</v>
      </c>
      <c r="H389" s="109">
        <v>374.48</v>
      </c>
      <c r="I389" s="114"/>
      <c r="J389" s="109">
        <f>G389*I389</f>
        <v>0</v>
      </c>
    </row>
    <row r="390" spans="1:10" s="69" customFormat="1" x14ac:dyDescent="0.25">
      <c r="A390" s="310"/>
      <c r="B390" s="199"/>
      <c r="C390" s="212"/>
      <c r="D390" s="258">
        <v>3665</v>
      </c>
      <c r="E390" s="242" t="s">
        <v>1515</v>
      </c>
      <c r="F390" s="143" t="s">
        <v>1747</v>
      </c>
      <c r="G390" s="109">
        <v>389.9199999999999</v>
      </c>
      <c r="H390" s="109">
        <v>483.50079999999986</v>
      </c>
      <c r="I390" s="114"/>
      <c r="J390" s="109">
        <f>G390*I390</f>
        <v>0</v>
      </c>
    </row>
    <row r="391" spans="1:10" s="69" customFormat="1" x14ac:dyDescent="0.25">
      <c r="A391" s="310"/>
      <c r="B391" s="196"/>
      <c r="C391" s="212"/>
      <c r="D391" s="277">
        <v>3666</v>
      </c>
      <c r="E391" s="278" t="s">
        <v>1516</v>
      </c>
      <c r="F391" s="144" t="s">
        <v>1748</v>
      </c>
      <c r="G391" s="109">
        <v>600</v>
      </c>
      <c r="H391" s="109">
        <v>744</v>
      </c>
      <c r="I391" s="114"/>
      <c r="J391" s="109">
        <f>G391*I391</f>
        <v>0</v>
      </c>
    </row>
    <row r="392" spans="1:10" s="82" customFormat="1" ht="14.25" customHeight="1" x14ac:dyDescent="0.25">
      <c r="A392" s="310"/>
      <c r="B392" s="196"/>
      <c r="C392" s="212"/>
      <c r="D392" s="83"/>
      <c r="E392" s="111" t="s">
        <v>1517</v>
      </c>
      <c r="F392" s="83"/>
      <c r="G392" s="109"/>
      <c r="H392" s="109"/>
      <c r="I392" s="68"/>
      <c r="J392" s="109"/>
    </row>
    <row r="393" spans="1:10" s="69" customFormat="1" x14ac:dyDescent="0.25">
      <c r="A393" s="310"/>
      <c r="B393" s="199"/>
      <c r="C393" s="212"/>
      <c r="D393" s="258">
        <v>3667</v>
      </c>
      <c r="E393" s="242" t="s">
        <v>1518</v>
      </c>
      <c r="F393" s="143" t="s">
        <v>1519</v>
      </c>
      <c r="G393" s="109">
        <v>222.80000000000004</v>
      </c>
      <c r="H393" s="109">
        <v>276.27200000000005</v>
      </c>
      <c r="I393" s="114"/>
      <c r="J393" s="109">
        <f>G393*I393</f>
        <v>0</v>
      </c>
    </row>
    <row r="394" spans="1:10" s="69" customFormat="1" x14ac:dyDescent="0.25">
      <c r="A394" s="310"/>
      <c r="B394" s="196"/>
      <c r="C394" s="212"/>
      <c r="D394" s="277">
        <v>3668</v>
      </c>
      <c r="E394" s="278" t="s">
        <v>1308</v>
      </c>
      <c r="F394" s="144" t="s">
        <v>1520</v>
      </c>
      <c r="G394" s="109">
        <v>250</v>
      </c>
      <c r="H394" s="109">
        <v>310</v>
      </c>
      <c r="I394" s="114"/>
      <c r="J394" s="109">
        <f>G394*I394</f>
        <v>0</v>
      </c>
    </row>
    <row r="395" spans="1:10" s="69" customFormat="1" x14ac:dyDescent="0.25">
      <c r="A395" s="310"/>
      <c r="B395" s="199"/>
      <c r="C395" s="212"/>
      <c r="D395" s="237">
        <v>3669</v>
      </c>
      <c r="E395" s="243" t="s">
        <v>1307</v>
      </c>
      <c r="F395" s="144" t="s">
        <v>1521</v>
      </c>
      <c r="G395" s="109">
        <v>338.48</v>
      </c>
      <c r="H395" s="109">
        <v>419.71520000000004</v>
      </c>
      <c r="I395" s="114"/>
      <c r="J395" s="109">
        <f>G395*I395</f>
        <v>0</v>
      </c>
    </row>
    <row r="396" spans="1:10" s="69" customFormat="1" x14ac:dyDescent="0.25">
      <c r="A396" s="310"/>
      <c r="B396" s="196"/>
      <c r="C396" s="212"/>
      <c r="D396" s="277">
        <v>3670</v>
      </c>
      <c r="E396" s="278" t="s">
        <v>1306</v>
      </c>
      <c r="F396" s="144" t="s">
        <v>1522</v>
      </c>
      <c r="G396" s="109">
        <v>364</v>
      </c>
      <c r="H396" s="109">
        <v>451.36</v>
      </c>
      <c r="I396" s="114"/>
      <c r="J396" s="109">
        <f>G396*I396</f>
        <v>0</v>
      </c>
    </row>
    <row r="397" spans="1:10" s="82" customFormat="1" ht="14.25" customHeight="1" x14ac:dyDescent="0.25">
      <c r="A397" s="310"/>
      <c r="B397" s="196"/>
      <c r="C397" s="212"/>
      <c r="D397" s="277">
        <v>3671</v>
      </c>
      <c r="E397" s="278" t="s">
        <v>1523</v>
      </c>
      <c r="F397" s="144" t="s">
        <v>1524</v>
      </c>
      <c r="G397" s="109">
        <v>416</v>
      </c>
      <c r="H397" s="109">
        <v>515.84</v>
      </c>
      <c r="I397" s="114"/>
      <c r="J397" s="109">
        <f>G397*I397</f>
        <v>0</v>
      </c>
    </row>
    <row r="398" spans="1:10" s="69" customFormat="1" x14ac:dyDescent="0.25">
      <c r="A398" s="310"/>
      <c r="B398" s="196"/>
      <c r="C398" s="212"/>
      <c r="D398" s="296">
        <v>3672</v>
      </c>
      <c r="E398" s="285" t="s">
        <v>1310</v>
      </c>
      <c r="F398" s="143" t="s">
        <v>1525</v>
      </c>
      <c r="G398" s="109">
        <v>480</v>
      </c>
      <c r="H398" s="109">
        <v>595.20000000000005</v>
      </c>
      <c r="I398" s="114"/>
      <c r="J398" s="109">
        <f>G398*I398</f>
        <v>0</v>
      </c>
    </row>
    <row r="399" spans="1:10" s="69" customFormat="1" x14ac:dyDescent="0.25">
      <c r="A399" s="310"/>
      <c r="B399" s="196"/>
      <c r="C399" s="212"/>
      <c r="D399" s="277">
        <v>3673</v>
      </c>
      <c r="E399" s="278" t="s">
        <v>1311</v>
      </c>
      <c r="F399" s="144" t="s">
        <v>1526</v>
      </c>
      <c r="G399" s="109">
        <v>680</v>
      </c>
      <c r="H399" s="109">
        <v>843.2</v>
      </c>
      <c r="I399" s="114"/>
      <c r="J399" s="109">
        <f>G399*I399</f>
        <v>0</v>
      </c>
    </row>
    <row r="400" spans="1:10" s="82" customFormat="1" ht="14.25" customHeight="1" x14ac:dyDescent="0.25">
      <c r="A400" s="310"/>
      <c r="B400" s="196"/>
      <c r="C400" s="212"/>
      <c r="D400" s="83"/>
      <c r="E400" s="111" t="s">
        <v>1527</v>
      </c>
      <c r="F400" s="83"/>
      <c r="G400" s="109"/>
      <c r="H400" s="109"/>
      <c r="I400" s="68"/>
      <c r="J400" s="109"/>
    </row>
    <row r="401" spans="1:10" s="69" customFormat="1" x14ac:dyDescent="0.25">
      <c r="A401" s="310"/>
      <c r="B401" s="196"/>
      <c r="C401" s="212"/>
      <c r="D401" s="296">
        <v>3674</v>
      </c>
      <c r="E401" s="285" t="s">
        <v>1528</v>
      </c>
      <c r="F401" s="143" t="s">
        <v>1744</v>
      </c>
      <c r="G401" s="109">
        <v>268</v>
      </c>
      <c r="H401" s="109">
        <v>332.32</v>
      </c>
      <c r="I401" s="114"/>
      <c r="J401" s="109">
        <f>G401*I401</f>
        <v>0</v>
      </c>
    </row>
    <row r="402" spans="1:10" s="69" customFormat="1" x14ac:dyDescent="0.25">
      <c r="A402" s="310"/>
      <c r="B402" s="196"/>
      <c r="C402" s="212"/>
      <c r="D402" s="277">
        <v>3675</v>
      </c>
      <c r="E402" s="278" t="s">
        <v>1529</v>
      </c>
      <c r="F402" s="144" t="s">
        <v>1530</v>
      </c>
      <c r="G402" s="109">
        <v>336</v>
      </c>
      <c r="H402" s="109">
        <v>416.64</v>
      </c>
      <c r="I402" s="114"/>
      <c r="J402" s="109">
        <f>G402*I402</f>
        <v>0</v>
      </c>
    </row>
    <row r="403" spans="1:10" s="69" customFormat="1" x14ac:dyDescent="0.25">
      <c r="A403" s="310"/>
      <c r="B403" s="196"/>
      <c r="C403" s="212"/>
      <c r="D403" s="277">
        <v>3676</v>
      </c>
      <c r="E403" s="278" t="s">
        <v>1531</v>
      </c>
      <c r="F403" s="144" t="s">
        <v>1532</v>
      </c>
      <c r="G403" s="109">
        <v>440</v>
      </c>
      <c r="H403" s="109">
        <v>545.6</v>
      </c>
      <c r="I403" s="114"/>
      <c r="J403" s="109">
        <f>G403*I403</f>
        <v>0</v>
      </c>
    </row>
    <row r="404" spans="1:10" s="69" customFormat="1" x14ac:dyDescent="0.25">
      <c r="A404" s="310"/>
      <c r="B404" s="196"/>
      <c r="C404" s="212"/>
      <c r="D404" s="277">
        <v>3677</v>
      </c>
      <c r="E404" s="278" t="s">
        <v>481</v>
      </c>
      <c r="F404" s="144" t="s">
        <v>1533</v>
      </c>
      <c r="G404" s="109">
        <v>548</v>
      </c>
      <c r="H404" s="109">
        <v>679.52</v>
      </c>
      <c r="I404" s="114"/>
      <c r="J404" s="109">
        <f>G404*I404</f>
        <v>0</v>
      </c>
    </row>
    <row r="405" spans="1:10" s="82" customFormat="1" ht="14.25" customHeight="1" x14ac:dyDescent="0.25">
      <c r="A405" s="310"/>
      <c r="B405" s="196"/>
      <c r="C405" s="212"/>
      <c r="D405" s="277">
        <v>3678</v>
      </c>
      <c r="E405" s="278" t="s">
        <v>1534</v>
      </c>
      <c r="F405" s="144" t="s">
        <v>1535</v>
      </c>
      <c r="G405" s="109">
        <v>628</v>
      </c>
      <c r="H405" s="109">
        <v>778.72</v>
      </c>
      <c r="I405" s="114"/>
      <c r="J405" s="109">
        <f>G405*I405</f>
        <v>0</v>
      </c>
    </row>
    <row r="406" spans="1:10" s="69" customFormat="1" x14ac:dyDescent="0.25">
      <c r="A406" s="310"/>
      <c r="B406" s="196"/>
      <c r="C406" s="212"/>
      <c r="D406" s="296">
        <v>3679</v>
      </c>
      <c r="E406" s="285" t="s">
        <v>1536</v>
      </c>
      <c r="F406" s="143" t="s">
        <v>1745</v>
      </c>
      <c r="G406" s="109">
        <v>776</v>
      </c>
      <c r="H406" s="109">
        <v>962.24</v>
      </c>
      <c r="I406" s="114"/>
      <c r="J406" s="109">
        <f>G406*I406</f>
        <v>0</v>
      </c>
    </row>
    <row r="407" spans="1:10" s="69" customFormat="1" ht="6" customHeight="1" x14ac:dyDescent="0.25">
      <c r="A407" s="309"/>
      <c r="B407" s="199"/>
      <c r="C407" s="212"/>
      <c r="D407" s="145"/>
      <c r="E407" s="125"/>
      <c r="F407" s="146"/>
      <c r="G407" s="109"/>
      <c r="H407" s="109"/>
      <c r="I407" s="68"/>
      <c r="J407" s="109"/>
    </row>
    <row r="408" spans="1:10" s="82" customFormat="1" ht="15" customHeight="1" x14ac:dyDescent="0.25">
      <c r="A408" s="309"/>
      <c r="B408" s="196"/>
      <c r="C408" s="212"/>
      <c r="D408" s="177" t="s">
        <v>1538</v>
      </c>
      <c r="E408" s="88"/>
      <c r="F408" s="88"/>
      <c r="G408" s="109"/>
      <c r="H408" s="109"/>
      <c r="I408" s="68"/>
      <c r="J408" s="109"/>
    </row>
    <row r="409" spans="1:10" s="82" customFormat="1" ht="14.25" customHeight="1" x14ac:dyDescent="0.25">
      <c r="A409" s="310"/>
      <c r="B409" s="196"/>
      <c r="C409" s="212"/>
      <c r="D409" s="83"/>
      <c r="E409" s="111" t="s">
        <v>1537</v>
      </c>
      <c r="F409" s="83"/>
      <c r="G409" s="109"/>
      <c r="H409" s="109"/>
      <c r="I409" s="68"/>
      <c r="J409" s="109"/>
    </row>
    <row r="410" spans="1:10" s="69" customFormat="1" x14ac:dyDescent="0.25">
      <c r="A410" s="310"/>
      <c r="B410" s="199"/>
      <c r="C410" s="212"/>
      <c r="D410" s="258">
        <v>3680</v>
      </c>
      <c r="E410" s="242" t="s">
        <v>1541</v>
      </c>
      <c r="F410" s="143" t="s">
        <v>1542</v>
      </c>
      <c r="G410" s="109">
        <v>90</v>
      </c>
      <c r="H410" s="109">
        <v>111.6</v>
      </c>
      <c r="I410" s="114"/>
      <c r="J410" s="109">
        <f>G410*I410</f>
        <v>0</v>
      </c>
    </row>
    <row r="411" spans="1:10" s="69" customFormat="1" x14ac:dyDescent="0.25">
      <c r="A411" s="310"/>
      <c r="B411" s="196"/>
      <c r="C411" s="212"/>
      <c r="D411" s="277">
        <v>3681</v>
      </c>
      <c r="E411" s="278" t="s">
        <v>1543</v>
      </c>
      <c r="F411" s="144" t="s">
        <v>1545</v>
      </c>
      <c r="G411" s="109">
        <v>84</v>
      </c>
      <c r="H411" s="109">
        <v>104.16</v>
      </c>
      <c r="I411" s="114"/>
      <c r="J411" s="109">
        <f>G411*I411</f>
        <v>0</v>
      </c>
    </row>
    <row r="412" spans="1:10" s="69" customFormat="1" x14ac:dyDescent="0.25">
      <c r="A412" s="310"/>
      <c r="B412" s="199"/>
      <c r="C412" s="212"/>
      <c r="D412" s="237">
        <v>3682</v>
      </c>
      <c r="E412" s="243" t="s">
        <v>1546</v>
      </c>
      <c r="F412" s="144" t="s">
        <v>1746</v>
      </c>
      <c r="G412" s="109">
        <v>115.68</v>
      </c>
      <c r="H412" s="109">
        <v>143.44320000000002</v>
      </c>
      <c r="I412" s="114"/>
      <c r="J412" s="109">
        <f>G412*I412</f>
        <v>0</v>
      </c>
    </row>
    <row r="413" spans="1:10" s="82" customFormat="1" ht="14.25" customHeight="1" x14ac:dyDescent="0.25">
      <c r="A413" s="310"/>
      <c r="B413" s="196"/>
      <c r="C413" s="212"/>
      <c r="D413" s="277">
        <v>3683</v>
      </c>
      <c r="E413" s="278" t="s">
        <v>1547</v>
      </c>
      <c r="F413" s="144" t="s">
        <v>1548</v>
      </c>
      <c r="G413" s="109">
        <v>108</v>
      </c>
      <c r="H413" s="109">
        <v>133.91999999999999</v>
      </c>
      <c r="I413" s="114"/>
      <c r="J413" s="109">
        <f>G413*I413</f>
        <v>0</v>
      </c>
    </row>
    <row r="414" spans="1:10" s="69" customFormat="1" x14ac:dyDescent="0.25">
      <c r="A414" s="310"/>
      <c r="B414" s="199"/>
      <c r="C414" s="212"/>
      <c r="D414" s="237">
        <v>3684</v>
      </c>
      <c r="E414" s="243" t="s">
        <v>1549</v>
      </c>
      <c r="F414" s="144" t="s">
        <v>1550</v>
      </c>
      <c r="G414" s="109">
        <v>158.56</v>
      </c>
      <c r="H414" s="109">
        <v>196.61439999999999</v>
      </c>
      <c r="I414" s="114"/>
      <c r="J414" s="109">
        <f>G414*I414</f>
        <v>0</v>
      </c>
    </row>
    <row r="415" spans="1:10" s="69" customFormat="1" x14ac:dyDescent="0.25">
      <c r="A415" s="310"/>
      <c r="B415" s="196"/>
      <c r="C415" s="212"/>
      <c r="D415" s="277">
        <v>3685</v>
      </c>
      <c r="E415" s="278" t="s">
        <v>1312</v>
      </c>
      <c r="F415" s="144" t="s">
        <v>1551</v>
      </c>
      <c r="G415" s="109">
        <v>148</v>
      </c>
      <c r="H415" s="109">
        <v>183.52</v>
      </c>
      <c r="I415" s="114"/>
      <c r="J415" s="109">
        <f>G415*I415</f>
        <v>0</v>
      </c>
    </row>
    <row r="416" spans="1:10" s="69" customFormat="1" ht="12.75" customHeight="1" x14ac:dyDescent="0.25">
      <c r="A416" s="310"/>
      <c r="B416" s="199"/>
      <c r="C416" s="212"/>
      <c r="D416" s="237">
        <v>3686</v>
      </c>
      <c r="E416" s="243" t="s">
        <v>1552</v>
      </c>
      <c r="F416" s="147" t="s">
        <v>1553</v>
      </c>
      <c r="G416" s="109">
        <v>180</v>
      </c>
      <c r="H416" s="109">
        <v>223.2</v>
      </c>
      <c r="I416" s="114"/>
      <c r="J416" s="109">
        <f>G416*I416</f>
        <v>0</v>
      </c>
    </row>
    <row r="417" spans="1:10" s="69" customFormat="1" ht="14.25" customHeight="1" x14ac:dyDescent="0.25">
      <c r="A417" s="310"/>
      <c r="B417" s="196"/>
      <c r="C417" s="212"/>
      <c r="D417" s="297">
        <v>3687</v>
      </c>
      <c r="E417" s="278" t="s">
        <v>1554</v>
      </c>
      <c r="F417" s="147" t="s">
        <v>1555</v>
      </c>
      <c r="G417" s="109">
        <v>168</v>
      </c>
      <c r="H417" s="109">
        <v>208.32</v>
      </c>
      <c r="I417" s="114"/>
      <c r="J417" s="109">
        <f>G417*I417</f>
        <v>0</v>
      </c>
    </row>
    <row r="418" spans="1:10" s="82" customFormat="1" ht="14.25" customHeight="1" x14ac:dyDescent="0.25">
      <c r="A418" s="310"/>
      <c r="B418" s="196"/>
      <c r="C418" s="212"/>
      <c r="D418" s="83"/>
      <c r="E418" s="111" t="s">
        <v>1556</v>
      </c>
      <c r="F418" s="83"/>
      <c r="G418" s="109"/>
      <c r="H418" s="109"/>
      <c r="I418" s="68"/>
      <c r="J418" s="109"/>
    </row>
    <row r="419" spans="1:10" s="69" customFormat="1" x14ac:dyDescent="0.25">
      <c r="A419" s="310"/>
      <c r="B419" s="199"/>
      <c r="C419" s="212"/>
      <c r="D419" s="258">
        <v>3688</v>
      </c>
      <c r="E419" s="242" t="s">
        <v>1558</v>
      </c>
      <c r="F419" s="143" t="s">
        <v>1559</v>
      </c>
      <c r="G419" s="109">
        <v>122.16000000000001</v>
      </c>
      <c r="H419" s="109">
        <v>151.47840000000002</v>
      </c>
      <c r="I419" s="114"/>
      <c r="J419" s="109">
        <f>G419*I419</f>
        <v>0</v>
      </c>
    </row>
    <row r="420" spans="1:10" s="69" customFormat="1" x14ac:dyDescent="0.25">
      <c r="A420" s="310"/>
      <c r="B420" s="196"/>
      <c r="C420" s="212"/>
      <c r="D420" s="277">
        <v>3689</v>
      </c>
      <c r="E420" s="278" t="s">
        <v>480</v>
      </c>
      <c r="F420" s="144" t="s">
        <v>1560</v>
      </c>
      <c r="G420" s="109">
        <v>114</v>
      </c>
      <c r="H420" s="109">
        <v>141.35999999999999</v>
      </c>
      <c r="I420" s="114"/>
      <c r="J420" s="109">
        <f>G420*I420</f>
        <v>0</v>
      </c>
    </row>
    <row r="421" spans="1:10" s="69" customFormat="1" x14ac:dyDescent="0.25">
      <c r="A421" s="310"/>
      <c r="B421" s="196"/>
      <c r="C421" s="212"/>
      <c r="D421" s="277">
        <v>3690</v>
      </c>
      <c r="E421" s="278" t="s">
        <v>495</v>
      </c>
      <c r="F421" s="144" t="s">
        <v>1561</v>
      </c>
      <c r="G421" s="109">
        <v>144</v>
      </c>
      <c r="H421" s="109">
        <v>178.56</v>
      </c>
      <c r="I421" s="114"/>
      <c r="J421" s="109">
        <f>G421*I421</f>
        <v>0</v>
      </c>
    </row>
    <row r="422" spans="1:10" s="82" customFormat="1" ht="14.25" customHeight="1" x14ac:dyDescent="0.25">
      <c r="A422" s="310"/>
      <c r="B422" s="196"/>
      <c r="C422" s="212"/>
      <c r="D422" s="277">
        <v>3691</v>
      </c>
      <c r="E422" s="278" t="s">
        <v>1562</v>
      </c>
      <c r="F422" s="144" t="s">
        <v>1563</v>
      </c>
      <c r="G422" s="109">
        <v>144</v>
      </c>
      <c r="H422" s="109">
        <v>178.56</v>
      </c>
      <c r="I422" s="114"/>
      <c r="J422" s="109">
        <f>G422*I422</f>
        <v>0</v>
      </c>
    </row>
    <row r="423" spans="1:10" s="69" customFormat="1" x14ac:dyDescent="0.25">
      <c r="A423" s="310"/>
      <c r="B423" s="196"/>
      <c r="C423" s="212"/>
      <c r="D423" s="277">
        <v>3692</v>
      </c>
      <c r="E423" s="278" t="s">
        <v>479</v>
      </c>
      <c r="F423" s="144" t="s">
        <v>1564</v>
      </c>
      <c r="G423" s="109">
        <v>160</v>
      </c>
      <c r="H423" s="109">
        <v>198.4</v>
      </c>
      <c r="I423" s="114"/>
      <c r="J423" s="109">
        <f>G423*I423</f>
        <v>0</v>
      </c>
    </row>
    <row r="424" spans="1:10" s="69" customFormat="1" x14ac:dyDescent="0.25">
      <c r="A424" s="310"/>
      <c r="B424" s="196"/>
      <c r="C424" s="212"/>
      <c r="D424" s="277">
        <v>3693</v>
      </c>
      <c r="E424" s="278" t="s">
        <v>496</v>
      </c>
      <c r="F424" s="144" t="s">
        <v>1565</v>
      </c>
      <c r="G424" s="109">
        <v>160</v>
      </c>
      <c r="H424" s="109">
        <v>198.4</v>
      </c>
      <c r="I424" s="114"/>
      <c r="J424" s="109">
        <f>G424*I424</f>
        <v>0</v>
      </c>
    </row>
    <row r="425" spans="1:10" s="69" customFormat="1" ht="12.75" customHeight="1" x14ac:dyDescent="0.25">
      <c r="A425" s="310"/>
      <c r="B425" s="196"/>
      <c r="C425" s="212"/>
      <c r="D425" s="277">
        <v>3694</v>
      </c>
      <c r="E425" s="278" t="s">
        <v>1566</v>
      </c>
      <c r="F425" s="147" t="s">
        <v>1567</v>
      </c>
      <c r="G425" s="109">
        <v>200</v>
      </c>
      <c r="H425" s="109">
        <v>248</v>
      </c>
      <c r="I425" s="114"/>
      <c r="J425" s="109">
        <f>G425*I425</f>
        <v>0</v>
      </c>
    </row>
    <row r="426" spans="1:10" s="69" customFormat="1" ht="14.25" customHeight="1" x14ac:dyDescent="0.25">
      <c r="A426" s="310"/>
      <c r="B426" s="199"/>
      <c r="C426" s="212"/>
      <c r="D426" s="259">
        <v>3695</v>
      </c>
      <c r="E426" s="243" t="s">
        <v>1313</v>
      </c>
      <c r="F426" s="147" t="s">
        <v>1568</v>
      </c>
      <c r="G426" s="109">
        <v>214.24</v>
      </c>
      <c r="H426" s="109">
        <v>265.6576</v>
      </c>
      <c r="I426" s="114"/>
      <c r="J426" s="109">
        <f>G426*I426</f>
        <v>0</v>
      </c>
    </row>
    <row r="427" spans="1:10" s="82" customFormat="1" ht="14.25" customHeight="1" x14ac:dyDescent="0.25">
      <c r="A427" s="310"/>
      <c r="B427" s="196"/>
      <c r="C427" s="212"/>
      <c r="D427" s="83"/>
      <c r="E427" s="111" t="s">
        <v>1569</v>
      </c>
      <c r="F427" s="83"/>
      <c r="G427" s="109"/>
      <c r="H427" s="109"/>
      <c r="I427" s="68"/>
      <c r="J427" s="109"/>
    </row>
    <row r="428" spans="1:10" s="69" customFormat="1" x14ac:dyDescent="0.25">
      <c r="A428" s="310"/>
      <c r="B428" s="196"/>
      <c r="C428" s="212"/>
      <c r="D428" s="296">
        <v>3696</v>
      </c>
      <c r="E428" s="285" t="s">
        <v>1570</v>
      </c>
      <c r="F428" s="143" t="s">
        <v>1571</v>
      </c>
      <c r="G428" s="109">
        <v>272</v>
      </c>
      <c r="H428" s="109">
        <v>337.28</v>
      </c>
      <c r="I428" s="114"/>
      <c r="J428" s="109">
        <f>G428*I428</f>
        <v>0</v>
      </c>
    </row>
    <row r="429" spans="1:10" s="69" customFormat="1" x14ac:dyDescent="0.25">
      <c r="A429" s="310"/>
      <c r="B429" s="199"/>
      <c r="C429" s="212"/>
      <c r="D429" s="237">
        <v>3697</v>
      </c>
      <c r="E429" s="243" t="s">
        <v>1576</v>
      </c>
      <c r="F429" s="144" t="s">
        <v>1577</v>
      </c>
      <c r="G429" s="109">
        <v>291.36</v>
      </c>
      <c r="H429" s="109">
        <v>361.28640000000001</v>
      </c>
      <c r="I429" s="114"/>
      <c r="J429" s="109">
        <f>G429*I429</f>
        <v>0</v>
      </c>
    </row>
    <row r="430" spans="1:10" s="69" customFormat="1" x14ac:dyDescent="0.25">
      <c r="A430" s="310"/>
      <c r="B430" s="196"/>
      <c r="C430" s="212"/>
      <c r="D430" s="277">
        <v>3698</v>
      </c>
      <c r="E430" s="278" t="s">
        <v>1578</v>
      </c>
      <c r="F430" s="144" t="s">
        <v>1579</v>
      </c>
      <c r="G430" s="109">
        <v>318.40000000000003</v>
      </c>
      <c r="H430" s="109">
        <v>394.81600000000003</v>
      </c>
      <c r="I430" s="114"/>
      <c r="J430" s="109">
        <f>G430*I430</f>
        <v>0</v>
      </c>
    </row>
    <row r="431" spans="1:10" s="82" customFormat="1" ht="14.25" customHeight="1" x14ac:dyDescent="0.25">
      <c r="A431" s="310"/>
      <c r="B431" s="196"/>
      <c r="C431" s="212"/>
      <c r="D431" s="277">
        <v>3699</v>
      </c>
      <c r="E431" s="278" t="s">
        <v>1580</v>
      </c>
      <c r="F431" s="144" t="s">
        <v>1581</v>
      </c>
      <c r="G431" s="109">
        <v>318.40000000000003</v>
      </c>
      <c r="H431" s="109">
        <v>394.81600000000003</v>
      </c>
      <c r="I431" s="114"/>
      <c r="J431" s="109">
        <f>G431*I431</f>
        <v>0</v>
      </c>
    </row>
    <row r="432" spans="1:10" s="69" customFormat="1" x14ac:dyDescent="0.25">
      <c r="A432" s="310"/>
      <c r="B432" s="196"/>
      <c r="C432" s="212"/>
      <c r="D432" s="277">
        <v>3752</v>
      </c>
      <c r="E432" s="278" t="s">
        <v>1582</v>
      </c>
      <c r="F432" s="144" t="s">
        <v>1583</v>
      </c>
      <c r="G432" s="109">
        <v>396</v>
      </c>
      <c r="H432" s="109">
        <v>491.04</v>
      </c>
      <c r="I432" s="114"/>
      <c r="J432" s="109">
        <f>G432*I432</f>
        <v>0</v>
      </c>
    </row>
    <row r="433" spans="1:10" s="69" customFormat="1" x14ac:dyDescent="0.25">
      <c r="A433" s="310"/>
      <c r="B433" s="199"/>
      <c r="C433" s="212"/>
      <c r="D433" s="237">
        <v>3753</v>
      </c>
      <c r="E433" s="243" t="s">
        <v>1584</v>
      </c>
      <c r="F433" s="144" t="s">
        <v>1585</v>
      </c>
      <c r="G433" s="109">
        <v>424.16000000000008</v>
      </c>
      <c r="H433" s="109">
        <v>525.9584000000001</v>
      </c>
      <c r="I433" s="114"/>
      <c r="J433" s="109">
        <f>G433*I433</f>
        <v>0</v>
      </c>
    </row>
    <row r="434" spans="1:10" s="69" customFormat="1" ht="12.75" customHeight="1" x14ac:dyDescent="0.25">
      <c r="A434" s="310"/>
      <c r="B434" s="196"/>
      <c r="C434" s="212"/>
      <c r="D434" s="277">
        <v>3754</v>
      </c>
      <c r="E434" s="278" t="s">
        <v>1586</v>
      </c>
      <c r="F434" s="147" t="s">
        <v>1587</v>
      </c>
      <c r="G434" s="109">
        <v>476</v>
      </c>
      <c r="H434" s="109">
        <v>590.24</v>
      </c>
      <c r="I434" s="114"/>
      <c r="J434" s="109">
        <f>G434*I434</f>
        <v>0</v>
      </c>
    </row>
    <row r="435" spans="1:10" s="69" customFormat="1" ht="14.25" customHeight="1" x14ac:dyDescent="0.25">
      <c r="A435" s="310"/>
      <c r="B435" s="196"/>
      <c r="C435" s="212"/>
      <c r="D435" s="297">
        <v>3755</v>
      </c>
      <c r="E435" s="278" t="s">
        <v>1588</v>
      </c>
      <c r="F435" s="147" t="s">
        <v>1589</v>
      </c>
      <c r="G435" s="109">
        <v>476</v>
      </c>
      <c r="H435" s="109">
        <v>590.24</v>
      </c>
      <c r="I435" s="114"/>
      <c r="J435" s="109">
        <f>G435*I435</f>
        <v>0</v>
      </c>
    </row>
    <row r="436" spans="1:10" s="82" customFormat="1" ht="14.25" customHeight="1" x14ac:dyDescent="0.25">
      <c r="A436" s="310"/>
      <c r="B436" s="196"/>
      <c r="C436" s="212"/>
      <c r="D436" s="83"/>
      <c r="E436" s="111" t="s">
        <v>1557</v>
      </c>
      <c r="F436" s="83"/>
      <c r="G436" s="109"/>
      <c r="H436" s="109"/>
      <c r="I436" s="68"/>
      <c r="J436" s="109"/>
    </row>
    <row r="437" spans="1:10" s="69" customFormat="1" x14ac:dyDescent="0.25">
      <c r="A437" s="310"/>
      <c r="B437" s="199"/>
      <c r="C437" s="212"/>
      <c r="D437" s="258">
        <v>3756</v>
      </c>
      <c r="E437" s="242" t="s">
        <v>1590</v>
      </c>
      <c r="F437" s="143" t="s">
        <v>1591</v>
      </c>
      <c r="G437" s="109">
        <v>317.04000000000002</v>
      </c>
      <c r="H437" s="109">
        <v>393.12960000000004</v>
      </c>
      <c r="I437" s="114"/>
      <c r="J437" s="109">
        <f>G437*I437</f>
        <v>0</v>
      </c>
    </row>
    <row r="438" spans="1:10" s="69" customFormat="1" x14ac:dyDescent="0.25">
      <c r="A438" s="310"/>
      <c r="B438" s="196"/>
      <c r="C438" s="212"/>
      <c r="D438" s="277">
        <v>3757</v>
      </c>
      <c r="E438" s="278" t="s">
        <v>1592</v>
      </c>
      <c r="F438" s="144" t="s">
        <v>1593</v>
      </c>
      <c r="G438" s="109">
        <v>296</v>
      </c>
      <c r="H438" s="109">
        <v>367.04</v>
      </c>
      <c r="I438" s="114"/>
      <c r="J438" s="109">
        <f>G438*I438</f>
        <v>0</v>
      </c>
    </row>
    <row r="439" spans="1:10" s="69" customFormat="1" x14ac:dyDescent="0.25">
      <c r="A439" s="310"/>
      <c r="B439" s="196"/>
      <c r="C439" s="212"/>
      <c r="D439" s="277">
        <v>3758</v>
      </c>
      <c r="E439" s="278" t="s">
        <v>1594</v>
      </c>
      <c r="F439" s="144" t="s">
        <v>1595</v>
      </c>
      <c r="G439" s="109">
        <v>376</v>
      </c>
      <c r="H439" s="109">
        <v>466.24</v>
      </c>
      <c r="I439" s="114"/>
      <c r="J439" s="109">
        <f>G439*I439</f>
        <v>0</v>
      </c>
    </row>
    <row r="440" spans="1:10" s="82" customFormat="1" ht="14.25" customHeight="1" x14ac:dyDescent="0.25">
      <c r="A440" s="310"/>
      <c r="B440" s="196"/>
      <c r="C440" s="212"/>
      <c r="D440" s="277">
        <v>3759</v>
      </c>
      <c r="E440" s="278" t="s">
        <v>1596</v>
      </c>
      <c r="F440" s="144" t="s">
        <v>1597</v>
      </c>
      <c r="G440" s="109">
        <v>376</v>
      </c>
      <c r="H440" s="109">
        <v>466.24</v>
      </c>
      <c r="I440" s="114"/>
      <c r="J440" s="109">
        <f>G440*I440</f>
        <v>0</v>
      </c>
    </row>
    <row r="441" spans="1:10" s="69" customFormat="1" x14ac:dyDescent="0.25">
      <c r="A441" s="310"/>
      <c r="B441" s="196"/>
      <c r="C441" s="212"/>
      <c r="D441" s="277">
        <v>3760</v>
      </c>
      <c r="E441" s="278" t="s">
        <v>1598</v>
      </c>
      <c r="F441" s="144" t="s">
        <v>1599</v>
      </c>
      <c r="G441" s="109">
        <v>408</v>
      </c>
      <c r="H441" s="109">
        <v>505.92</v>
      </c>
      <c r="I441" s="114"/>
      <c r="J441" s="109">
        <f>G441*I441</f>
        <v>0</v>
      </c>
    </row>
    <row r="442" spans="1:10" s="69" customFormat="1" x14ac:dyDescent="0.25">
      <c r="A442" s="310"/>
      <c r="B442" s="196"/>
      <c r="C442" s="212"/>
      <c r="D442" s="277">
        <v>3761</v>
      </c>
      <c r="E442" s="278" t="s">
        <v>1600</v>
      </c>
      <c r="F442" s="144" t="s">
        <v>1601</v>
      </c>
      <c r="G442" s="109">
        <v>408</v>
      </c>
      <c r="H442" s="109">
        <v>505.92</v>
      </c>
      <c r="I442" s="114"/>
      <c r="J442" s="109">
        <f>G442*I442</f>
        <v>0</v>
      </c>
    </row>
    <row r="443" spans="1:10" s="69" customFormat="1" ht="12.75" customHeight="1" x14ac:dyDescent="0.25">
      <c r="A443" s="310"/>
      <c r="B443" s="196"/>
      <c r="C443" s="212"/>
      <c r="D443" s="277">
        <v>3762</v>
      </c>
      <c r="E443" s="278" t="s">
        <v>1602</v>
      </c>
      <c r="F443" s="147" t="s">
        <v>1603</v>
      </c>
      <c r="G443" s="109">
        <v>516</v>
      </c>
      <c r="H443" s="109">
        <v>639.84</v>
      </c>
      <c r="I443" s="114"/>
      <c r="J443" s="109">
        <f>G443*I443</f>
        <v>0</v>
      </c>
    </row>
    <row r="444" spans="1:10" s="69" customFormat="1" ht="14.25" customHeight="1" x14ac:dyDescent="0.25">
      <c r="A444" s="310"/>
      <c r="B444" s="196"/>
      <c r="C444" s="212"/>
      <c r="D444" s="297">
        <v>3763</v>
      </c>
      <c r="E444" s="278" t="s">
        <v>1604</v>
      </c>
      <c r="F444" s="147" t="s">
        <v>1605</v>
      </c>
      <c r="G444" s="109">
        <v>516</v>
      </c>
      <c r="H444" s="109">
        <v>639.84</v>
      </c>
      <c r="I444" s="114"/>
      <c r="J444" s="109">
        <f>G444*I444</f>
        <v>0</v>
      </c>
    </row>
    <row r="445" spans="1:10" s="69" customFormat="1" ht="6" customHeight="1" x14ac:dyDescent="0.25">
      <c r="A445" s="309"/>
      <c r="B445" s="199"/>
      <c r="C445" s="212"/>
      <c r="D445" s="84"/>
      <c r="E445" s="125"/>
      <c r="F445" s="84"/>
      <c r="G445" s="109"/>
      <c r="H445" s="109"/>
      <c r="I445" s="68"/>
      <c r="J445" s="109"/>
    </row>
    <row r="446" spans="1:10" s="82" customFormat="1" ht="15" customHeight="1" x14ac:dyDescent="0.25">
      <c r="A446" s="309"/>
      <c r="B446" s="196"/>
      <c r="C446" s="212"/>
      <c r="D446" s="177" t="s">
        <v>1606</v>
      </c>
      <c r="E446" s="88"/>
      <c r="F446" s="88"/>
      <c r="G446" s="109"/>
      <c r="H446" s="109"/>
      <c r="I446" s="68"/>
      <c r="J446" s="109"/>
    </row>
    <row r="447" spans="1:10" s="69" customFormat="1" x14ac:dyDescent="0.25">
      <c r="A447" s="310"/>
      <c r="B447" s="199"/>
      <c r="C447" s="212"/>
      <c r="D447" s="258">
        <v>3780</v>
      </c>
      <c r="E447" s="242" t="s">
        <v>1607</v>
      </c>
      <c r="F447" s="143" t="s">
        <v>208</v>
      </c>
      <c r="G447" s="109">
        <v>122.64000000000003</v>
      </c>
      <c r="H447" s="109">
        <v>152.07360000000003</v>
      </c>
      <c r="I447" s="114"/>
      <c r="J447" s="109">
        <f>G447*I447</f>
        <v>0</v>
      </c>
    </row>
    <row r="448" spans="1:10" s="69" customFormat="1" x14ac:dyDescent="0.25">
      <c r="A448" s="310"/>
      <c r="B448" s="199"/>
      <c r="C448" s="212"/>
      <c r="D448" s="237">
        <v>3781</v>
      </c>
      <c r="E448" s="243" t="s">
        <v>1608</v>
      </c>
      <c r="F448" s="144" t="s">
        <v>209</v>
      </c>
      <c r="G448" s="109">
        <v>158.56</v>
      </c>
      <c r="H448" s="109">
        <v>196.61439999999999</v>
      </c>
      <c r="I448" s="114"/>
      <c r="J448" s="109">
        <f>G448*I448</f>
        <v>0</v>
      </c>
    </row>
    <row r="449" spans="1:10" s="69" customFormat="1" x14ac:dyDescent="0.25">
      <c r="A449" s="310"/>
      <c r="B449" s="199"/>
      <c r="C449" s="212"/>
      <c r="D449" s="237">
        <v>3782</v>
      </c>
      <c r="E449" s="243" t="s">
        <v>1609</v>
      </c>
      <c r="F449" s="144" t="s">
        <v>210</v>
      </c>
      <c r="G449" s="109">
        <v>222.80000000000004</v>
      </c>
      <c r="H449" s="109">
        <v>276.27200000000005</v>
      </c>
      <c r="I449" s="114"/>
      <c r="J449" s="109">
        <f>G449*I449</f>
        <v>0</v>
      </c>
    </row>
    <row r="450" spans="1:10" s="82" customFormat="1" ht="14.25" customHeight="1" x14ac:dyDescent="0.25">
      <c r="A450" s="310"/>
      <c r="B450" s="196"/>
      <c r="C450" s="212"/>
      <c r="D450" s="277">
        <v>3783</v>
      </c>
      <c r="E450" s="278" t="s">
        <v>1610</v>
      </c>
      <c r="F450" s="144" t="s">
        <v>211</v>
      </c>
      <c r="G450" s="109">
        <v>264</v>
      </c>
      <c r="H450" s="109">
        <v>327.36</v>
      </c>
      <c r="I450" s="114"/>
      <c r="J450" s="109">
        <f>G450*I450</f>
        <v>0</v>
      </c>
    </row>
    <row r="451" spans="1:10" s="82" customFormat="1" ht="6" customHeight="1" x14ac:dyDescent="0.25">
      <c r="A451" s="309"/>
      <c r="B451" s="196"/>
      <c r="C451" s="212"/>
      <c r="D451" s="83"/>
      <c r="E451" s="128"/>
      <c r="F451" s="83"/>
      <c r="G451" s="109"/>
      <c r="H451" s="109"/>
      <c r="I451" s="68"/>
      <c r="J451" s="109"/>
    </row>
    <row r="452" spans="1:10" s="82" customFormat="1" ht="15" customHeight="1" x14ac:dyDescent="0.25">
      <c r="A452" s="309"/>
      <c r="B452" s="196"/>
      <c r="C452" s="212"/>
      <c r="D452" s="177" t="s">
        <v>1611</v>
      </c>
      <c r="E452" s="88"/>
      <c r="F452" s="88"/>
      <c r="G452" s="109"/>
      <c r="H452" s="109"/>
      <c r="I452" s="68"/>
      <c r="J452" s="109"/>
    </row>
    <row r="453" spans="1:10" s="69" customFormat="1" x14ac:dyDescent="0.25">
      <c r="A453" s="310"/>
      <c r="B453" s="199"/>
      <c r="C453" s="212"/>
      <c r="D453" s="258">
        <v>3786</v>
      </c>
      <c r="E453" s="242" t="s">
        <v>1612</v>
      </c>
      <c r="F453" s="143" t="s">
        <v>1683</v>
      </c>
      <c r="G453" s="109">
        <v>44.56</v>
      </c>
      <c r="H453" s="109">
        <v>55.254400000000004</v>
      </c>
      <c r="I453" s="114"/>
      <c r="J453" s="109">
        <f>G453*I453</f>
        <v>0</v>
      </c>
    </row>
    <row r="454" spans="1:10" s="69" customFormat="1" x14ac:dyDescent="0.25">
      <c r="A454" s="310"/>
      <c r="B454" s="199"/>
      <c r="C454" s="212"/>
      <c r="D454" s="237">
        <v>3787</v>
      </c>
      <c r="E454" s="243" t="s">
        <v>1613</v>
      </c>
      <c r="F454" s="144" t="s">
        <v>1684</v>
      </c>
      <c r="G454" s="109">
        <v>77.12</v>
      </c>
      <c r="H454" s="109">
        <v>95.628799999999998</v>
      </c>
      <c r="I454" s="114"/>
      <c r="J454" s="109">
        <f>G454*I454</f>
        <v>0</v>
      </c>
    </row>
    <row r="455" spans="1:10" s="82" customFormat="1" ht="6" customHeight="1" x14ac:dyDescent="0.25">
      <c r="A455" s="309"/>
      <c r="B455" s="196"/>
      <c r="C455" s="212"/>
      <c r="D455" s="83"/>
      <c r="E455" s="128"/>
      <c r="F455" s="83"/>
      <c r="G455" s="109"/>
      <c r="H455" s="109"/>
      <c r="I455" s="68"/>
      <c r="J455" s="109"/>
    </row>
    <row r="456" spans="1:10" s="82" customFormat="1" ht="15" customHeight="1" x14ac:dyDescent="0.25">
      <c r="A456" s="309"/>
      <c r="B456" s="196"/>
      <c r="C456" s="212"/>
      <c r="D456" s="177" t="s">
        <v>1</v>
      </c>
      <c r="E456" s="88"/>
      <c r="F456" s="88"/>
      <c r="G456" s="109"/>
      <c r="H456" s="109"/>
      <c r="I456" s="68"/>
      <c r="J456" s="109"/>
    </row>
    <row r="457" spans="1:10" s="69" customFormat="1" x14ac:dyDescent="0.25">
      <c r="A457" s="310"/>
      <c r="B457" s="199"/>
      <c r="C457" s="212"/>
      <c r="D457" s="258">
        <v>3784</v>
      </c>
      <c r="E457" s="242" t="s">
        <v>2</v>
      </c>
      <c r="F457" s="143" t="s">
        <v>3</v>
      </c>
      <c r="G457" s="109">
        <v>38.56</v>
      </c>
      <c r="H457" s="109">
        <v>47.814399999999999</v>
      </c>
      <c r="I457" s="114"/>
      <c r="J457" s="109">
        <f>G457*I457</f>
        <v>0</v>
      </c>
    </row>
    <row r="458" spans="1:10" s="69" customFormat="1" x14ac:dyDescent="0.25">
      <c r="A458" s="310"/>
      <c r="B458" s="196"/>
      <c r="C458" s="212"/>
      <c r="D458" s="277">
        <v>2379</v>
      </c>
      <c r="E458" s="278" t="s">
        <v>698</v>
      </c>
      <c r="F458" s="144" t="s">
        <v>4</v>
      </c>
      <c r="G458" s="109">
        <v>2</v>
      </c>
      <c r="H458" s="109">
        <v>2.48</v>
      </c>
      <c r="I458" s="114"/>
      <c r="J458" s="109">
        <f>G458*I458</f>
        <v>0</v>
      </c>
    </row>
    <row r="459" spans="1:10" s="69" customFormat="1" x14ac:dyDescent="0.25">
      <c r="A459" s="310"/>
      <c r="B459" s="199"/>
      <c r="C459" s="212"/>
      <c r="D459" s="237">
        <v>3211</v>
      </c>
      <c r="E459" s="243" t="s">
        <v>6</v>
      </c>
      <c r="F459" s="144" t="s">
        <v>5</v>
      </c>
      <c r="G459" s="109">
        <v>1.3</v>
      </c>
      <c r="H459" s="109">
        <v>1.6120000000000001</v>
      </c>
      <c r="I459" s="114"/>
      <c r="J459" s="109">
        <f>G459*I459</f>
        <v>0</v>
      </c>
    </row>
    <row r="460" spans="1:10" s="82" customFormat="1" ht="6" customHeight="1" x14ac:dyDescent="0.25">
      <c r="A460" s="309"/>
      <c r="B460" s="196"/>
      <c r="C460" s="212"/>
      <c r="D460" s="83"/>
      <c r="E460" s="128"/>
      <c r="F460" s="83"/>
      <c r="G460" s="109"/>
      <c r="H460" s="109"/>
      <c r="I460" s="68"/>
      <c r="J460" s="109"/>
    </row>
    <row r="461" spans="1:10" s="82" customFormat="1" x14ac:dyDescent="0.25">
      <c r="A461" s="310"/>
      <c r="B461" s="196"/>
      <c r="C461" s="212"/>
      <c r="D461" s="178" t="s">
        <v>342</v>
      </c>
      <c r="E461" s="78"/>
      <c r="F461" s="78"/>
      <c r="G461" s="109"/>
      <c r="H461" s="109"/>
      <c r="I461" s="68"/>
      <c r="J461" s="109"/>
    </row>
    <row r="462" spans="1:10" s="82" customFormat="1" ht="6" customHeight="1" x14ac:dyDescent="0.25">
      <c r="A462" s="309"/>
      <c r="B462" s="196"/>
      <c r="C462" s="212"/>
      <c r="D462" s="83"/>
      <c r="E462" s="128"/>
      <c r="F462" s="83"/>
      <c r="G462" s="109"/>
      <c r="H462" s="109"/>
      <c r="I462" s="68"/>
      <c r="J462" s="109"/>
    </row>
    <row r="463" spans="1:10" s="82" customFormat="1" ht="15" customHeight="1" x14ac:dyDescent="0.25">
      <c r="A463" s="309"/>
      <c r="B463" s="196"/>
      <c r="C463" s="212"/>
      <c r="D463" s="177" t="s">
        <v>7</v>
      </c>
      <c r="E463" s="88"/>
      <c r="F463" s="88"/>
      <c r="G463" s="109"/>
      <c r="H463" s="109"/>
      <c r="I463" s="68"/>
      <c r="J463" s="109"/>
    </row>
    <row r="464" spans="1:10" s="82" customFormat="1" ht="14.25" customHeight="1" x14ac:dyDescent="0.25">
      <c r="A464" s="310"/>
      <c r="B464" s="196"/>
      <c r="C464" s="212"/>
      <c r="D464" s="83"/>
      <c r="E464" s="111" t="s">
        <v>1279</v>
      </c>
      <c r="F464" s="83"/>
      <c r="G464" s="109"/>
      <c r="H464" s="109"/>
      <c r="I464" s="68"/>
      <c r="J464" s="109"/>
    </row>
    <row r="465" spans="1:10" s="82" customFormat="1" x14ac:dyDescent="0.25">
      <c r="A465" s="310"/>
      <c r="B465" s="196"/>
      <c r="C465" s="212"/>
      <c r="D465" s="291">
        <v>3588</v>
      </c>
      <c r="E465" s="278" t="s">
        <v>497</v>
      </c>
      <c r="F465" s="121" t="s">
        <v>150</v>
      </c>
      <c r="G465" s="109">
        <v>37.5</v>
      </c>
      <c r="H465" s="109">
        <v>46.5</v>
      </c>
      <c r="I465" s="114"/>
      <c r="J465" s="109">
        <f>G465*I465</f>
        <v>0</v>
      </c>
    </row>
    <row r="466" spans="1:10" s="82" customFormat="1" x14ac:dyDescent="0.25">
      <c r="A466" s="310"/>
      <c r="B466" s="196"/>
      <c r="C466" s="212"/>
      <c r="D466" s="291">
        <v>3589</v>
      </c>
      <c r="E466" s="278" t="s">
        <v>37</v>
      </c>
      <c r="F466" s="121" t="s">
        <v>38</v>
      </c>
      <c r="G466" s="109">
        <v>37.5</v>
      </c>
      <c r="H466" s="109">
        <v>46.5</v>
      </c>
      <c r="I466" s="114"/>
      <c r="J466" s="109">
        <f>G466*I466</f>
        <v>0</v>
      </c>
    </row>
    <row r="467" spans="1:10" s="82" customFormat="1" x14ac:dyDescent="0.25">
      <c r="A467" s="310"/>
      <c r="B467" s="196"/>
      <c r="C467" s="212" t="s">
        <v>971</v>
      </c>
      <c r="D467" s="256">
        <v>3590</v>
      </c>
      <c r="E467" s="257" t="s">
        <v>39</v>
      </c>
      <c r="F467" s="148" t="s">
        <v>42</v>
      </c>
      <c r="G467" s="109">
        <v>40.200000000000003</v>
      </c>
      <c r="H467" s="109">
        <v>49.848000000000006</v>
      </c>
      <c r="I467" s="114"/>
      <c r="J467" s="109">
        <f>G467*I467</f>
        <v>0</v>
      </c>
    </row>
    <row r="468" spans="1:10" s="83" customFormat="1" ht="14.25" customHeight="1" x14ac:dyDescent="0.25">
      <c r="A468" s="310"/>
      <c r="B468" s="149"/>
      <c r="C468" s="213"/>
      <c r="E468" s="111" t="s">
        <v>1280</v>
      </c>
      <c r="G468" s="109"/>
      <c r="H468" s="109"/>
      <c r="I468" s="68"/>
      <c r="J468" s="109"/>
    </row>
    <row r="469" spans="1:10" s="82" customFormat="1" x14ac:dyDescent="0.25">
      <c r="A469" s="310"/>
      <c r="B469" s="196"/>
      <c r="C469" s="212"/>
      <c r="D469" s="284">
        <v>3591</v>
      </c>
      <c r="E469" s="285" t="s">
        <v>40</v>
      </c>
      <c r="F469" s="113" t="s">
        <v>150</v>
      </c>
      <c r="G469" s="109">
        <v>40</v>
      </c>
      <c r="H469" s="109">
        <v>49.6</v>
      </c>
      <c r="I469" s="114"/>
      <c r="J469" s="109">
        <f>G469*I469</f>
        <v>0</v>
      </c>
    </row>
    <row r="470" spans="1:10" s="82" customFormat="1" x14ac:dyDescent="0.25">
      <c r="A470" s="310"/>
      <c r="B470" s="196"/>
      <c r="C470" s="212"/>
      <c r="D470" s="291">
        <v>3592</v>
      </c>
      <c r="E470" s="278" t="s">
        <v>41</v>
      </c>
      <c r="F470" s="121" t="s">
        <v>38</v>
      </c>
      <c r="G470" s="109">
        <v>40</v>
      </c>
      <c r="H470" s="109">
        <v>49.6</v>
      </c>
      <c r="I470" s="114"/>
      <c r="J470" s="109">
        <f>G470*I470</f>
        <v>0</v>
      </c>
    </row>
    <row r="471" spans="1:10" s="82" customFormat="1" x14ac:dyDescent="0.25">
      <c r="A471" s="310"/>
      <c r="B471" s="196"/>
      <c r="C471" s="212" t="s">
        <v>971</v>
      </c>
      <c r="D471" s="256">
        <v>3593</v>
      </c>
      <c r="E471" s="257" t="s">
        <v>151</v>
      </c>
      <c r="F471" s="148" t="s">
        <v>42</v>
      </c>
      <c r="G471" s="109">
        <v>42.9</v>
      </c>
      <c r="H471" s="109">
        <v>53.195999999999998</v>
      </c>
      <c r="I471" s="114"/>
      <c r="J471" s="109">
        <f>G471*I471</f>
        <v>0</v>
      </c>
    </row>
    <row r="472" spans="1:10" s="83" customFormat="1" ht="14.25" customHeight="1" x14ac:dyDescent="0.25">
      <c r="A472" s="310"/>
      <c r="B472" s="149"/>
      <c r="C472" s="213"/>
      <c r="E472" s="111" t="s">
        <v>1281</v>
      </c>
      <c r="G472" s="109"/>
      <c r="H472" s="109"/>
      <c r="I472" s="68"/>
      <c r="J472" s="109"/>
    </row>
    <row r="473" spans="1:10" s="82" customFormat="1" x14ac:dyDescent="0.25">
      <c r="A473" s="310"/>
      <c r="B473" s="196"/>
      <c r="C473" s="212"/>
      <c r="D473" s="284">
        <v>3597</v>
      </c>
      <c r="E473" s="285" t="s">
        <v>43</v>
      </c>
      <c r="F473" s="113" t="s">
        <v>150</v>
      </c>
      <c r="G473" s="109">
        <v>42.5</v>
      </c>
      <c r="H473" s="109">
        <v>52.7</v>
      </c>
      <c r="I473" s="114"/>
      <c r="J473" s="109">
        <f>G473*I473</f>
        <v>0</v>
      </c>
    </row>
    <row r="474" spans="1:10" s="82" customFormat="1" x14ac:dyDescent="0.25">
      <c r="A474" s="310"/>
      <c r="B474" s="196"/>
      <c r="C474" s="212"/>
      <c r="D474" s="291">
        <v>3598</v>
      </c>
      <c r="E474" s="278" t="s">
        <v>44</v>
      </c>
      <c r="F474" s="121" t="s">
        <v>38</v>
      </c>
      <c r="G474" s="109">
        <v>42.5</v>
      </c>
      <c r="H474" s="109">
        <v>52.7</v>
      </c>
      <c r="I474" s="114"/>
      <c r="J474" s="109">
        <f>G474*I474</f>
        <v>0</v>
      </c>
    </row>
    <row r="475" spans="1:10" s="82" customFormat="1" x14ac:dyDescent="0.25">
      <c r="A475" s="310"/>
      <c r="B475" s="196"/>
      <c r="C475" s="212" t="s">
        <v>971</v>
      </c>
      <c r="D475" s="256">
        <v>3599</v>
      </c>
      <c r="E475" s="257" t="s">
        <v>45</v>
      </c>
      <c r="F475" s="148" t="s">
        <v>42</v>
      </c>
      <c r="G475" s="109">
        <v>45.6</v>
      </c>
      <c r="H475" s="109">
        <v>56.544000000000004</v>
      </c>
      <c r="I475" s="114"/>
      <c r="J475" s="109">
        <f>G475*I475</f>
        <v>0</v>
      </c>
    </row>
    <row r="476" spans="1:10" s="83" customFormat="1" ht="14.25" customHeight="1" x14ac:dyDescent="0.25">
      <c r="A476" s="310"/>
      <c r="B476" s="149"/>
      <c r="C476" s="213"/>
      <c r="E476" s="111" t="s">
        <v>152</v>
      </c>
      <c r="G476" s="109"/>
      <c r="H476" s="109"/>
      <c r="I476" s="68"/>
      <c r="J476" s="109"/>
    </row>
    <row r="477" spans="1:10" s="82" customFormat="1" x14ac:dyDescent="0.25">
      <c r="A477" s="310"/>
      <c r="B477" s="196"/>
      <c r="C477" s="212"/>
      <c r="D477" s="284">
        <v>3583</v>
      </c>
      <c r="E477" s="285" t="s">
        <v>46</v>
      </c>
      <c r="F477" s="113" t="s">
        <v>47</v>
      </c>
      <c r="G477" s="109">
        <v>22.5</v>
      </c>
      <c r="H477" s="109">
        <v>27.9</v>
      </c>
      <c r="I477" s="114"/>
      <c r="J477" s="109">
        <f>G477*I477</f>
        <v>0</v>
      </c>
    </row>
    <row r="478" spans="1:10" s="82" customFormat="1" x14ac:dyDescent="0.25">
      <c r="A478" s="310"/>
      <c r="B478" s="196"/>
      <c r="C478" s="212"/>
      <c r="D478" s="291">
        <v>3434</v>
      </c>
      <c r="E478" s="278" t="s">
        <v>48</v>
      </c>
      <c r="F478" s="121" t="s">
        <v>49</v>
      </c>
      <c r="G478" s="109">
        <v>20.76</v>
      </c>
      <c r="H478" s="109">
        <v>25.742400000000004</v>
      </c>
      <c r="I478" s="114"/>
      <c r="J478" s="109">
        <f>G478*I478</f>
        <v>0</v>
      </c>
    </row>
    <row r="479" spans="1:10" s="82" customFormat="1" x14ac:dyDescent="0.25">
      <c r="A479" s="310"/>
      <c r="B479" s="196"/>
      <c r="C479" s="212" t="s">
        <v>971</v>
      </c>
      <c r="D479" s="256">
        <v>3584</v>
      </c>
      <c r="E479" s="257" t="s">
        <v>1833</v>
      </c>
      <c r="F479" s="148" t="s">
        <v>50</v>
      </c>
      <c r="G479" s="109">
        <v>24.100000000000005</v>
      </c>
      <c r="H479" s="109">
        <v>29.884000000000007</v>
      </c>
      <c r="I479" s="114"/>
      <c r="J479" s="109">
        <f>G479*I479</f>
        <v>0</v>
      </c>
    </row>
    <row r="480" spans="1:10" s="83" customFormat="1" ht="14.25" customHeight="1" x14ac:dyDescent="0.25">
      <c r="A480" s="310"/>
      <c r="B480" s="149"/>
      <c r="C480" s="213"/>
      <c r="E480" s="111" t="s">
        <v>154</v>
      </c>
      <c r="G480" s="109"/>
      <c r="H480" s="109"/>
      <c r="I480" s="68"/>
      <c r="J480" s="109"/>
    </row>
    <row r="481" spans="1:10" s="82" customFormat="1" x14ac:dyDescent="0.25">
      <c r="A481" s="310"/>
      <c r="B481" s="196"/>
      <c r="C481" s="212"/>
      <c r="D481" s="284">
        <v>3594</v>
      </c>
      <c r="E481" s="285" t="s">
        <v>51</v>
      </c>
      <c r="F481" s="113" t="s">
        <v>153</v>
      </c>
      <c r="G481" s="109">
        <v>30</v>
      </c>
      <c r="H481" s="109">
        <v>37.200000000000003</v>
      </c>
      <c r="I481" s="114"/>
      <c r="J481" s="109">
        <f>G481*I481</f>
        <v>0</v>
      </c>
    </row>
    <row r="482" spans="1:10" s="82" customFormat="1" x14ac:dyDescent="0.25">
      <c r="A482" s="310"/>
      <c r="B482" s="196"/>
      <c r="C482" s="212"/>
      <c r="D482" s="291">
        <v>3595</v>
      </c>
      <c r="E482" s="278" t="s">
        <v>52</v>
      </c>
      <c r="F482" s="121" t="s">
        <v>53</v>
      </c>
      <c r="G482" s="109">
        <v>30</v>
      </c>
      <c r="H482" s="109">
        <v>37.200000000000003</v>
      </c>
      <c r="I482" s="114"/>
      <c r="J482" s="109">
        <f>G482*I482</f>
        <v>0</v>
      </c>
    </row>
    <row r="483" spans="1:10" s="82" customFormat="1" x14ac:dyDescent="0.25">
      <c r="A483" s="310"/>
      <c r="B483" s="196"/>
      <c r="C483" s="212" t="s">
        <v>971</v>
      </c>
      <c r="D483" s="256">
        <v>3596</v>
      </c>
      <c r="E483" s="257" t="s">
        <v>54</v>
      </c>
      <c r="F483" s="148" t="s">
        <v>55</v>
      </c>
      <c r="G483" s="109">
        <v>32.200000000000003</v>
      </c>
      <c r="H483" s="109">
        <v>39.928000000000004</v>
      </c>
      <c r="I483" s="114"/>
      <c r="J483" s="109">
        <f>G483*I483</f>
        <v>0</v>
      </c>
    </row>
    <row r="484" spans="1:10" s="82" customFormat="1" ht="14.25" customHeight="1" x14ac:dyDescent="0.25">
      <c r="A484" s="310"/>
      <c r="B484" s="196"/>
      <c r="C484" s="212"/>
      <c r="D484" s="83"/>
      <c r="E484" s="111" t="s">
        <v>155</v>
      </c>
      <c r="F484" s="83"/>
      <c r="G484" s="109"/>
      <c r="H484" s="109"/>
      <c r="I484" s="68"/>
      <c r="J484" s="109"/>
    </row>
    <row r="485" spans="1:10" s="82" customFormat="1" x14ac:dyDescent="0.25">
      <c r="A485" s="310"/>
      <c r="B485" s="196"/>
      <c r="C485" s="212"/>
      <c r="D485" s="291">
        <v>3586</v>
      </c>
      <c r="E485" s="278" t="s">
        <v>56</v>
      </c>
      <c r="F485" s="121" t="s">
        <v>1713</v>
      </c>
      <c r="G485" s="109">
        <v>27.5</v>
      </c>
      <c r="H485" s="109">
        <v>34.1</v>
      </c>
      <c r="I485" s="114"/>
      <c r="J485" s="109">
        <f>G485*I485</f>
        <v>0</v>
      </c>
    </row>
    <row r="486" spans="1:10" s="82" customFormat="1" x14ac:dyDescent="0.25">
      <c r="A486" s="310"/>
      <c r="B486" s="196"/>
      <c r="C486" s="212"/>
      <c r="D486" s="298">
        <v>3587</v>
      </c>
      <c r="E486" s="299" t="s">
        <v>57</v>
      </c>
      <c r="F486" s="121" t="s">
        <v>58</v>
      </c>
      <c r="G486" s="109">
        <v>27.5</v>
      </c>
      <c r="H486" s="109">
        <v>34.1</v>
      </c>
      <c r="I486" s="114"/>
      <c r="J486" s="109">
        <f>G486*I486</f>
        <v>0</v>
      </c>
    </row>
    <row r="487" spans="1:10" s="82" customFormat="1" ht="6" customHeight="1" x14ac:dyDescent="0.25">
      <c r="A487" s="309"/>
      <c r="B487" s="196"/>
      <c r="C487" s="212"/>
      <c r="D487" s="131"/>
      <c r="E487" s="125"/>
      <c r="F487" s="125"/>
      <c r="G487" s="109"/>
      <c r="H487" s="109"/>
      <c r="I487" s="68"/>
      <c r="J487" s="109"/>
    </row>
    <row r="488" spans="1:10" s="82" customFormat="1" x14ac:dyDescent="0.25">
      <c r="A488" s="310"/>
      <c r="B488" s="196"/>
      <c r="C488" s="212"/>
      <c r="D488" s="178" t="s">
        <v>8</v>
      </c>
      <c r="E488" s="78"/>
      <c r="F488" s="78"/>
      <c r="G488" s="109"/>
      <c r="H488" s="109"/>
      <c r="I488" s="68"/>
      <c r="J488" s="109"/>
    </row>
    <row r="489" spans="1:10" s="82" customFormat="1" ht="6" customHeight="1" x14ac:dyDescent="0.25">
      <c r="A489" s="309"/>
      <c r="B489" s="196"/>
      <c r="C489" s="212"/>
      <c r="D489" s="83"/>
      <c r="E489" s="128"/>
      <c r="F489" s="83"/>
      <c r="G489" s="109"/>
      <c r="H489" s="109"/>
      <c r="I489" s="68"/>
      <c r="J489" s="109"/>
    </row>
    <row r="490" spans="1:10" s="82" customFormat="1" ht="15" customHeight="1" x14ac:dyDescent="0.25">
      <c r="A490" s="309"/>
      <c r="B490" s="196"/>
      <c r="C490" s="212"/>
      <c r="D490" s="177" t="s">
        <v>9</v>
      </c>
      <c r="E490" s="88"/>
      <c r="F490" s="88"/>
      <c r="G490" s="109"/>
      <c r="H490" s="109"/>
      <c r="I490" s="68"/>
      <c r="J490" s="109"/>
    </row>
    <row r="491" spans="1:10" s="101" customFormat="1" ht="14.25" customHeight="1" x14ac:dyDescent="0.25">
      <c r="A491" s="310"/>
      <c r="B491" s="196"/>
      <c r="C491" s="212"/>
      <c r="D491" s="100"/>
      <c r="E491" s="111" t="s">
        <v>10</v>
      </c>
      <c r="F491" s="100"/>
      <c r="G491" s="109"/>
      <c r="H491" s="109"/>
      <c r="I491" s="68"/>
      <c r="J491" s="109"/>
    </row>
    <row r="492" spans="1:10" s="69" customFormat="1" x14ac:dyDescent="0.25">
      <c r="A492" s="310"/>
      <c r="B492" s="199"/>
      <c r="C492" s="212"/>
      <c r="D492" s="235">
        <v>3249</v>
      </c>
      <c r="E492" s="242" t="s">
        <v>1314</v>
      </c>
      <c r="F492" s="113" t="s">
        <v>1319</v>
      </c>
      <c r="G492" s="109">
        <v>321.3</v>
      </c>
      <c r="H492" s="109">
        <v>398.41200000000003</v>
      </c>
      <c r="I492" s="114"/>
      <c r="J492" s="109">
        <f>G492*I492</f>
        <v>0</v>
      </c>
    </row>
    <row r="493" spans="1:10" s="69" customFormat="1" x14ac:dyDescent="0.25">
      <c r="A493" s="310"/>
      <c r="B493" s="199"/>
      <c r="C493" s="212"/>
      <c r="D493" s="235">
        <v>3264</v>
      </c>
      <c r="E493" s="242" t="s">
        <v>1316</v>
      </c>
      <c r="F493" s="113" t="s">
        <v>1320</v>
      </c>
      <c r="G493" s="109">
        <v>267.8</v>
      </c>
      <c r="H493" s="109">
        <v>332.072</v>
      </c>
      <c r="I493" s="114"/>
      <c r="J493" s="109">
        <f>G493*I493</f>
        <v>0</v>
      </c>
    </row>
    <row r="494" spans="1:10" s="69" customFormat="1" x14ac:dyDescent="0.25">
      <c r="A494" s="310"/>
      <c r="B494" s="199"/>
      <c r="C494" s="212"/>
      <c r="D494" s="235">
        <v>3263</v>
      </c>
      <c r="E494" s="242" t="s">
        <v>1315</v>
      </c>
      <c r="F494" s="113" t="s">
        <v>1321</v>
      </c>
      <c r="G494" s="109">
        <v>223.9</v>
      </c>
      <c r="H494" s="109">
        <v>277.63600000000002</v>
      </c>
      <c r="I494" s="114"/>
      <c r="J494" s="109">
        <f>G494*I494</f>
        <v>0</v>
      </c>
    </row>
    <row r="495" spans="1:10" s="82" customFormat="1" ht="14.25" customHeight="1" x14ac:dyDescent="0.25">
      <c r="A495" s="310"/>
      <c r="B495" s="196"/>
      <c r="C495" s="212"/>
      <c r="D495" s="83"/>
      <c r="E495" s="111" t="s">
        <v>335</v>
      </c>
      <c r="F495" s="83"/>
      <c r="G495" s="109"/>
      <c r="H495" s="109"/>
      <c r="I495" s="68"/>
      <c r="J495" s="109"/>
    </row>
    <row r="496" spans="1:10" s="69" customFormat="1" x14ac:dyDescent="0.25">
      <c r="A496" s="310"/>
      <c r="B496" s="199"/>
      <c r="C496" s="212"/>
      <c r="D496" s="235">
        <v>3500</v>
      </c>
      <c r="E496" s="242" t="s">
        <v>336</v>
      </c>
      <c r="F496" s="113" t="s">
        <v>337</v>
      </c>
      <c r="G496" s="109">
        <v>219.6</v>
      </c>
      <c r="H496" s="109">
        <v>272.30399999999997</v>
      </c>
      <c r="I496" s="114"/>
      <c r="J496" s="109">
        <f>G496*I496</f>
        <v>0</v>
      </c>
    </row>
    <row r="497" spans="1:10" s="69" customFormat="1" x14ac:dyDescent="0.25">
      <c r="A497" s="310"/>
      <c r="B497" s="199"/>
      <c r="C497" s="212"/>
      <c r="D497" s="234">
        <v>3503</v>
      </c>
      <c r="E497" s="243" t="s">
        <v>338</v>
      </c>
      <c r="F497" s="121" t="s">
        <v>339</v>
      </c>
      <c r="G497" s="109">
        <v>219.6</v>
      </c>
      <c r="H497" s="109">
        <v>272.30399999999997</v>
      </c>
      <c r="I497" s="114"/>
      <c r="J497" s="109">
        <f>G497*I497</f>
        <v>0</v>
      </c>
    </row>
    <row r="498" spans="1:10" s="69" customFormat="1" x14ac:dyDescent="0.25">
      <c r="A498" s="310"/>
      <c r="B498" s="199"/>
      <c r="C498" s="212"/>
      <c r="D498" s="234">
        <v>3507</v>
      </c>
      <c r="E498" s="243" t="s">
        <v>340</v>
      </c>
      <c r="F498" s="121" t="s">
        <v>341</v>
      </c>
      <c r="G498" s="109">
        <v>235.69999999999996</v>
      </c>
      <c r="H498" s="109">
        <v>292.26799999999997</v>
      </c>
      <c r="I498" s="114"/>
      <c r="J498" s="109">
        <f>G498*I498</f>
        <v>0</v>
      </c>
    </row>
    <row r="499" spans="1:10" s="69" customFormat="1" ht="6" customHeight="1" x14ac:dyDescent="0.25">
      <c r="A499" s="309"/>
      <c r="B499" s="199"/>
      <c r="C499" s="212"/>
      <c r="D499" s="131"/>
      <c r="E499" s="125"/>
      <c r="F499" s="125"/>
      <c r="G499" s="109"/>
      <c r="H499" s="109"/>
      <c r="I499" s="68"/>
      <c r="J499" s="109"/>
    </row>
    <row r="500" spans="1:10" s="82" customFormat="1" x14ac:dyDescent="0.25">
      <c r="A500" s="310"/>
      <c r="B500" s="196"/>
      <c r="C500" s="212"/>
      <c r="D500" s="178" t="s">
        <v>34</v>
      </c>
      <c r="E500" s="78"/>
      <c r="F500" s="78"/>
      <c r="G500" s="109"/>
      <c r="H500" s="109"/>
      <c r="I500" s="68"/>
      <c r="J500" s="109"/>
    </row>
    <row r="501" spans="1:10" s="82" customFormat="1" ht="6" customHeight="1" x14ac:dyDescent="0.25">
      <c r="A501" s="309"/>
      <c r="B501" s="196"/>
      <c r="C501" s="212"/>
      <c r="D501" s="83"/>
      <c r="E501" s="128"/>
      <c r="F501" s="83"/>
      <c r="G501" s="109"/>
      <c r="H501" s="109"/>
      <c r="I501" s="68"/>
      <c r="J501" s="109"/>
    </row>
    <row r="502" spans="1:10" s="82" customFormat="1" ht="15" customHeight="1" x14ac:dyDescent="0.25">
      <c r="A502" s="309"/>
      <c r="B502" s="196"/>
      <c r="C502" s="212"/>
      <c r="D502" s="177" t="s">
        <v>11</v>
      </c>
      <c r="E502" s="88"/>
      <c r="F502" s="88"/>
      <c r="G502" s="109"/>
      <c r="H502" s="109"/>
      <c r="I502" s="68"/>
      <c r="J502" s="109"/>
    </row>
    <row r="503" spans="1:10" s="69" customFormat="1" x14ac:dyDescent="0.25">
      <c r="A503" s="310"/>
      <c r="B503" s="196"/>
      <c r="C503" s="212"/>
      <c r="D503" s="284">
        <v>1435</v>
      </c>
      <c r="E503" s="285" t="s">
        <v>283</v>
      </c>
      <c r="F503" s="113" t="s">
        <v>13</v>
      </c>
      <c r="G503" s="109">
        <v>32.5</v>
      </c>
      <c r="H503" s="109">
        <v>40.299999999999997</v>
      </c>
      <c r="I503" s="114"/>
      <c r="J503" s="109">
        <f>G503*I503</f>
        <v>0</v>
      </c>
    </row>
    <row r="504" spans="1:10" ht="6" customHeight="1" x14ac:dyDescent="0.25">
      <c r="F504" s="72"/>
      <c r="G504" s="109"/>
      <c r="H504" s="109"/>
      <c r="I504" s="68"/>
      <c r="J504" s="109"/>
    </row>
    <row r="505" spans="1:10" s="82" customFormat="1" ht="15" customHeight="1" x14ac:dyDescent="0.25">
      <c r="A505" s="309"/>
      <c r="B505" s="196"/>
      <c r="C505" s="212"/>
      <c r="D505" s="177" t="s">
        <v>12</v>
      </c>
      <c r="E505" s="88"/>
      <c r="F505" s="88"/>
      <c r="G505" s="109"/>
      <c r="H505" s="109"/>
      <c r="I505" s="68"/>
      <c r="J505" s="109"/>
    </row>
    <row r="506" spans="1:10" s="69" customFormat="1" x14ac:dyDescent="0.25">
      <c r="A506" s="310"/>
      <c r="B506" s="199"/>
      <c r="C506" s="212" t="s">
        <v>971</v>
      </c>
      <c r="D506" s="235">
        <v>1436</v>
      </c>
      <c r="E506" s="242" t="s">
        <v>33</v>
      </c>
      <c r="F506" s="113" t="s">
        <v>35</v>
      </c>
      <c r="G506" s="109">
        <v>23.399999999999995</v>
      </c>
      <c r="H506" s="109">
        <v>29.015999999999995</v>
      </c>
      <c r="I506" s="114"/>
      <c r="J506" s="109">
        <f>G506*I506</f>
        <v>0</v>
      </c>
    </row>
    <row r="507" spans="1:10" x14ac:dyDescent="0.25">
      <c r="C507" s="214" t="s">
        <v>971</v>
      </c>
      <c r="D507" s="236">
        <v>1437</v>
      </c>
      <c r="E507" s="270" t="s">
        <v>36</v>
      </c>
      <c r="F507" s="136" t="s">
        <v>14</v>
      </c>
      <c r="G507" s="109">
        <v>29.2</v>
      </c>
      <c r="H507" s="109">
        <v>36.207999999999998</v>
      </c>
      <c r="I507" s="114"/>
      <c r="J507" s="109">
        <f>G507*I507</f>
        <v>0</v>
      </c>
    </row>
    <row r="508" spans="1:10" s="82" customFormat="1" ht="6" customHeight="1" x14ac:dyDescent="0.25">
      <c r="A508" s="309"/>
      <c r="B508" s="196"/>
      <c r="C508" s="212"/>
      <c r="D508" s="91"/>
      <c r="E508" s="128"/>
      <c r="F508" s="93"/>
      <c r="G508" s="109"/>
      <c r="H508" s="109"/>
      <c r="I508" s="68"/>
      <c r="J508" s="109"/>
    </row>
    <row r="509" spans="1:10" s="82" customFormat="1" x14ac:dyDescent="0.25">
      <c r="A509" s="310"/>
      <c r="B509" s="196"/>
      <c r="C509" s="212"/>
      <c r="D509" s="178" t="s">
        <v>59</v>
      </c>
      <c r="E509" s="78"/>
      <c r="F509" s="78"/>
      <c r="G509" s="109"/>
      <c r="H509" s="109"/>
      <c r="I509" s="68"/>
      <c r="J509" s="109"/>
    </row>
    <row r="510" spans="1:10" s="82" customFormat="1" ht="6" customHeight="1" x14ac:dyDescent="0.25">
      <c r="A510" s="309"/>
      <c r="B510" s="196"/>
      <c r="C510" s="212"/>
      <c r="E510" s="119"/>
      <c r="G510" s="109"/>
      <c r="H510" s="109"/>
      <c r="I510" s="68"/>
      <c r="J510" s="109"/>
    </row>
    <row r="511" spans="1:10" s="82" customFormat="1" ht="15" customHeight="1" x14ac:dyDescent="0.25">
      <c r="A511" s="309"/>
      <c r="B511" s="196"/>
      <c r="C511" s="212"/>
      <c r="D511" s="179" t="s">
        <v>60</v>
      </c>
      <c r="E511" s="80"/>
      <c r="F511" s="80"/>
      <c r="G511" s="109"/>
      <c r="H511" s="109"/>
      <c r="I511" s="68"/>
      <c r="J511" s="109"/>
    </row>
    <row r="512" spans="1:10" s="69" customFormat="1" x14ac:dyDescent="0.25">
      <c r="A512" s="310"/>
      <c r="B512" s="196"/>
      <c r="C512" s="212"/>
      <c r="D512" s="296">
        <v>2472</v>
      </c>
      <c r="E512" s="285" t="s">
        <v>613</v>
      </c>
      <c r="F512" s="113" t="s">
        <v>1301</v>
      </c>
      <c r="G512" s="109">
        <v>3.1</v>
      </c>
      <c r="H512" s="109">
        <v>3.8439999999999999</v>
      </c>
      <c r="I512" s="114"/>
      <c r="J512" s="109">
        <f>G512*I512</f>
        <v>0</v>
      </c>
    </row>
    <row r="513" spans="1:10" s="69" customFormat="1" x14ac:dyDescent="0.25">
      <c r="A513" s="310"/>
      <c r="B513" s="196"/>
      <c r="C513" s="212"/>
      <c r="D513" s="296">
        <v>2736</v>
      </c>
      <c r="E513" s="285" t="s">
        <v>599</v>
      </c>
      <c r="F513" s="113" t="s">
        <v>1302</v>
      </c>
      <c r="G513" s="109">
        <v>2.7999999999999994</v>
      </c>
      <c r="H513" s="109">
        <v>3.4719999999999991</v>
      </c>
      <c r="I513" s="114"/>
      <c r="J513" s="109">
        <f>G513*I513</f>
        <v>0</v>
      </c>
    </row>
    <row r="514" spans="1:10" s="69" customFormat="1" x14ac:dyDescent="0.25">
      <c r="A514" s="310"/>
      <c r="B514" s="196"/>
      <c r="C514" s="212"/>
      <c r="D514" s="296">
        <v>2735</v>
      </c>
      <c r="E514" s="285" t="s">
        <v>604</v>
      </c>
      <c r="F514" s="113" t="s">
        <v>605</v>
      </c>
      <c r="G514" s="109">
        <v>2.7000000000000006</v>
      </c>
      <c r="H514" s="109">
        <v>3.3480000000000008</v>
      </c>
      <c r="I514" s="114"/>
      <c r="J514" s="109">
        <f>G514*I514</f>
        <v>0</v>
      </c>
    </row>
    <row r="515" spans="1:10" s="69" customFormat="1" x14ac:dyDescent="0.25">
      <c r="A515" s="310"/>
      <c r="B515" s="196"/>
      <c r="C515" s="212"/>
      <c r="D515" s="296">
        <v>2740</v>
      </c>
      <c r="E515" s="285" t="s">
        <v>631</v>
      </c>
      <c r="F515" s="113" t="s">
        <v>1665</v>
      </c>
      <c r="G515" s="109">
        <v>2.9</v>
      </c>
      <c r="H515" s="109">
        <v>3.5960000000000001</v>
      </c>
      <c r="I515" s="114"/>
      <c r="J515" s="109">
        <f>G515*I515</f>
        <v>0</v>
      </c>
    </row>
    <row r="516" spans="1:10" s="69" customFormat="1" x14ac:dyDescent="0.25">
      <c r="A516" s="310"/>
      <c r="B516" s="196"/>
      <c r="C516" s="212"/>
      <c r="D516" s="296">
        <v>2473</v>
      </c>
      <c r="E516" s="285" t="s">
        <v>629</v>
      </c>
      <c r="F516" s="113" t="s">
        <v>156</v>
      </c>
      <c r="G516" s="109">
        <v>2.7000000000000006</v>
      </c>
      <c r="H516" s="109">
        <v>3.3480000000000008</v>
      </c>
      <c r="I516" s="114"/>
      <c r="J516" s="109">
        <f>G516*I516</f>
        <v>0</v>
      </c>
    </row>
    <row r="517" spans="1:10" s="69" customFormat="1" x14ac:dyDescent="0.25">
      <c r="A517" s="310"/>
      <c r="B517" s="196"/>
      <c r="C517" s="212"/>
      <c r="D517" s="277">
        <v>2474</v>
      </c>
      <c r="E517" s="278" t="s">
        <v>623</v>
      </c>
      <c r="F517" s="121" t="s">
        <v>157</v>
      </c>
      <c r="G517" s="109">
        <v>5</v>
      </c>
      <c r="H517" s="109">
        <v>6.2</v>
      </c>
      <c r="I517" s="114"/>
      <c r="J517" s="109">
        <f>G517*I517</f>
        <v>0</v>
      </c>
    </row>
    <row r="518" spans="1:10" s="69" customFormat="1" x14ac:dyDescent="0.25">
      <c r="A518" s="310"/>
      <c r="B518" s="196"/>
      <c r="C518" s="212"/>
      <c r="D518" s="277">
        <v>2475</v>
      </c>
      <c r="E518" s="278" t="s">
        <v>615</v>
      </c>
      <c r="F518" s="121" t="s">
        <v>61</v>
      </c>
      <c r="G518" s="109">
        <v>5.7</v>
      </c>
      <c r="H518" s="109">
        <v>7.0680000000000005</v>
      </c>
      <c r="I518" s="114"/>
      <c r="J518" s="109">
        <f>G518*I518</f>
        <v>0</v>
      </c>
    </row>
    <row r="519" spans="1:10" s="69" customFormat="1" x14ac:dyDescent="0.25">
      <c r="A519" s="310"/>
      <c r="B519" s="196"/>
      <c r="C519" s="212"/>
      <c r="D519" s="277">
        <v>2476</v>
      </c>
      <c r="E519" s="278" t="s">
        <v>617</v>
      </c>
      <c r="F519" s="121" t="s">
        <v>61</v>
      </c>
      <c r="G519" s="109">
        <v>5.8</v>
      </c>
      <c r="H519" s="109">
        <v>7.1920000000000002</v>
      </c>
      <c r="I519" s="114"/>
      <c r="J519" s="109">
        <f>G519*I519</f>
        <v>0</v>
      </c>
    </row>
    <row r="520" spans="1:10" s="69" customFormat="1" x14ac:dyDescent="0.25">
      <c r="A520" s="310"/>
      <c r="B520" s="196"/>
      <c r="C520" s="212"/>
      <c r="D520" s="277">
        <v>2477</v>
      </c>
      <c r="E520" s="278" t="s">
        <v>618</v>
      </c>
      <c r="F520" s="121" t="s">
        <v>61</v>
      </c>
      <c r="G520" s="109">
        <v>5.5</v>
      </c>
      <c r="H520" s="109">
        <v>6.82</v>
      </c>
      <c r="I520" s="114"/>
      <c r="J520" s="109">
        <f>G520*I520</f>
        <v>0</v>
      </c>
    </row>
    <row r="521" spans="1:10" s="69" customFormat="1" x14ac:dyDescent="0.25">
      <c r="A521" s="310"/>
      <c r="B521" s="199"/>
      <c r="C521" s="212"/>
      <c r="D521" s="237">
        <v>1460</v>
      </c>
      <c r="E521" s="243" t="s">
        <v>637</v>
      </c>
      <c r="F521" s="121" t="s">
        <v>62</v>
      </c>
      <c r="G521" s="109">
        <v>0.9</v>
      </c>
      <c r="H521" s="109">
        <v>1.1160000000000001</v>
      </c>
      <c r="I521" s="114"/>
      <c r="J521" s="109">
        <f>G521*I521</f>
        <v>0</v>
      </c>
    </row>
    <row r="522" spans="1:10" s="69" customFormat="1" x14ac:dyDescent="0.25">
      <c r="A522" s="310"/>
      <c r="B522" s="199"/>
      <c r="C522" s="212"/>
      <c r="D522" s="237">
        <v>5360</v>
      </c>
      <c r="E522" s="243" t="s">
        <v>625</v>
      </c>
      <c r="F522" s="121" t="s">
        <v>64</v>
      </c>
      <c r="G522" s="109">
        <v>4.5999999999999996</v>
      </c>
      <c r="H522" s="109">
        <v>5.7039999999999997</v>
      </c>
      <c r="I522" s="114"/>
      <c r="J522" s="109">
        <f>G522*I522</f>
        <v>0</v>
      </c>
    </row>
    <row r="523" spans="1:10" s="69" customFormat="1" x14ac:dyDescent="0.25">
      <c r="A523" s="310"/>
      <c r="B523" s="199"/>
      <c r="C523" s="212"/>
      <c r="D523" s="246">
        <v>2574</v>
      </c>
      <c r="E523" s="228" t="s">
        <v>1650</v>
      </c>
      <c r="F523" s="150" t="s">
        <v>1674</v>
      </c>
      <c r="G523" s="109">
        <v>6.0999999999999988</v>
      </c>
      <c r="H523" s="109">
        <v>7.5639999999999983</v>
      </c>
      <c r="I523" s="114"/>
      <c r="J523" s="109">
        <f>G523*I523</f>
        <v>0</v>
      </c>
    </row>
    <row r="524" spans="1:10" s="69" customFormat="1" x14ac:dyDescent="0.25">
      <c r="A524" s="310"/>
      <c r="B524" s="199"/>
      <c r="C524" s="212"/>
      <c r="D524" s="246">
        <v>2576</v>
      </c>
      <c r="E524" s="228" t="s">
        <v>1651</v>
      </c>
      <c r="F524" s="150" t="s">
        <v>1673</v>
      </c>
      <c r="G524" s="109">
        <v>6.8</v>
      </c>
      <c r="H524" s="109">
        <v>8.4320000000000004</v>
      </c>
      <c r="I524" s="114"/>
      <c r="J524" s="109">
        <f>G524*I524</f>
        <v>0</v>
      </c>
    </row>
    <row r="525" spans="1:10" s="69" customFormat="1" ht="15.75" x14ac:dyDescent="0.25">
      <c r="A525" s="310"/>
      <c r="B525" s="199"/>
      <c r="C525" s="212"/>
      <c r="D525" s="246">
        <v>2571</v>
      </c>
      <c r="E525" s="315" t="s">
        <v>1652</v>
      </c>
      <c r="F525" s="316" t="s">
        <v>1666</v>
      </c>
      <c r="G525" s="109">
        <v>4.7</v>
      </c>
      <c r="H525" s="109">
        <v>5.8280000000000003</v>
      </c>
      <c r="I525" s="114"/>
      <c r="J525" s="109">
        <f>G525*I525</f>
        <v>0</v>
      </c>
    </row>
    <row r="526" spans="1:10" s="69" customFormat="1" x14ac:dyDescent="0.25">
      <c r="A526" s="310"/>
      <c r="B526" s="199"/>
      <c r="C526" s="212"/>
      <c r="D526" s="246">
        <v>2570</v>
      </c>
      <c r="E526" s="228" t="s">
        <v>1653</v>
      </c>
      <c r="F526" s="150" t="s">
        <v>1667</v>
      </c>
      <c r="G526" s="109">
        <v>5.2</v>
      </c>
      <c r="H526" s="109">
        <v>6.4480000000000004</v>
      </c>
      <c r="I526" s="114"/>
      <c r="J526" s="109">
        <f>G526*I526</f>
        <v>0</v>
      </c>
    </row>
    <row r="527" spans="1:10" s="69" customFormat="1" x14ac:dyDescent="0.25">
      <c r="A527" s="310"/>
      <c r="B527" s="199"/>
      <c r="C527" s="212"/>
      <c r="D527" s="246">
        <v>2578</v>
      </c>
      <c r="E527" s="228" t="s">
        <v>1654</v>
      </c>
      <c r="F527" s="150" t="s">
        <v>1672</v>
      </c>
      <c r="G527" s="109">
        <v>7.5999999999999988</v>
      </c>
      <c r="H527" s="109">
        <v>9.4239999999999977</v>
      </c>
      <c r="I527" s="114"/>
      <c r="J527" s="109">
        <f>G527*I527</f>
        <v>0</v>
      </c>
    </row>
    <row r="528" spans="1:10" s="69" customFormat="1" x14ac:dyDescent="0.25">
      <c r="A528" s="310"/>
      <c r="B528" s="199"/>
      <c r="C528" s="212"/>
      <c r="D528" s="246">
        <v>2579</v>
      </c>
      <c r="E528" s="228" t="s">
        <v>1655</v>
      </c>
      <c r="F528" s="150" t="s">
        <v>1668</v>
      </c>
      <c r="G528" s="109">
        <v>8.6999999999999993</v>
      </c>
      <c r="H528" s="109">
        <v>10.787999999999998</v>
      </c>
      <c r="I528" s="114"/>
      <c r="J528" s="109">
        <f>G528*I528</f>
        <v>0</v>
      </c>
    </row>
    <row r="529" spans="1:10" s="69" customFormat="1" x14ac:dyDescent="0.25">
      <c r="A529" s="310"/>
      <c r="B529" s="199"/>
      <c r="C529" s="212"/>
      <c r="D529" s="246">
        <v>2580</v>
      </c>
      <c r="E529" s="228" t="s">
        <v>1656</v>
      </c>
      <c r="F529" s="150" t="s">
        <v>1669</v>
      </c>
      <c r="G529" s="109">
        <v>8.6</v>
      </c>
      <c r="H529" s="109">
        <v>10.664</v>
      </c>
      <c r="I529" s="114"/>
      <c r="J529" s="109">
        <f>G529*I529</f>
        <v>0</v>
      </c>
    </row>
    <row r="530" spans="1:10" s="69" customFormat="1" x14ac:dyDescent="0.25">
      <c r="A530" s="310"/>
      <c r="B530" s="199"/>
      <c r="C530" s="212"/>
      <c r="D530" s="246">
        <v>2575</v>
      </c>
      <c r="E530" s="228" t="s">
        <v>1657</v>
      </c>
      <c r="F530" s="150" t="s">
        <v>1670</v>
      </c>
      <c r="G530" s="109">
        <v>8.6</v>
      </c>
      <c r="H530" s="109">
        <v>10.664</v>
      </c>
      <c r="I530" s="114"/>
      <c r="J530" s="109">
        <f>G530*I530</f>
        <v>0</v>
      </c>
    </row>
    <row r="531" spans="1:10" s="69" customFormat="1" x14ac:dyDescent="0.25">
      <c r="A531" s="310"/>
      <c r="B531" s="199"/>
      <c r="C531" s="212"/>
      <c r="D531" s="246">
        <v>2573</v>
      </c>
      <c r="E531" s="228" t="s">
        <v>1658</v>
      </c>
      <c r="F531" s="150" t="s">
        <v>1671</v>
      </c>
      <c r="G531" s="109">
        <v>4</v>
      </c>
      <c r="H531" s="109">
        <v>4.96</v>
      </c>
      <c r="I531" s="114"/>
      <c r="J531" s="109">
        <f>G531*I531</f>
        <v>0</v>
      </c>
    </row>
    <row r="532" spans="1:10" s="69" customFormat="1" x14ac:dyDescent="0.25">
      <c r="A532" s="310"/>
      <c r="B532" s="199"/>
      <c r="C532" s="212"/>
      <c r="D532" s="246">
        <v>2490</v>
      </c>
      <c r="E532" s="228" t="s">
        <v>1659</v>
      </c>
      <c r="F532" s="150" t="s">
        <v>1662</v>
      </c>
      <c r="G532" s="109">
        <v>1.1000000000000001</v>
      </c>
      <c r="H532" s="109">
        <v>1.3640000000000001</v>
      </c>
      <c r="I532" s="114"/>
      <c r="J532" s="109">
        <f>G532*I532</f>
        <v>0</v>
      </c>
    </row>
    <row r="533" spans="1:10" s="69" customFormat="1" x14ac:dyDescent="0.25">
      <c r="A533" s="310"/>
      <c r="B533" s="199"/>
      <c r="C533" s="212"/>
      <c r="D533" s="246">
        <v>2488</v>
      </c>
      <c r="E533" s="228" t="s">
        <v>1660</v>
      </c>
      <c r="F533" s="150" t="s">
        <v>1663</v>
      </c>
      <c r="G533" s="109">
        <v>1.1000000000000001</v>
      </c>
      <c r="H533" s="109">
        <v>1.3640000000000001</v>
      </c>
      <c r="I533" s="114"/>
      <c r="J533" s="109">
        <f>G533*I533</f>
        <v>0</v>
      </c>
    </row>
    <row r="534" spans="1:10" s="69" customFormat="1" x14ac:dyDescent="0.25">
      <c r="A534" s="310"/>
      <c r="B534" s="199"/>
      <c r="C534" s="212"/>
      <c r="D534" s="246">
        <v>2489</v>
      </c>
      <c r="E534" s="228" t="s">
        <v>1661</v>
      </c>
      <c r="F534" s="150" t="s">
        <v>1664</v>
      </c>
      <c r="G534" s="109">
        <v>1.1000000000000001</v>
      </c>
      <c r="H534" s="109">
        <v>1.3640000000000001</v>
      </c>
      <c r="I534" s="114"/>
      <c r="J534" s="109">
        <f>G534*I534</f>
        <v>0</v>
      </c>
    </row>
    <row r="535" spans="1:10" s="69" customFormat="1" ht="6" customHeight="1" x14ac:dyDescent="0.25">
      <c r="A535" s="309"/>
      <c r="B535" s="199"/>
      <c r="C535" s="212"/>
      <c r="D535" s="145"/>
      <c r="E535" s="125"/>
      <c r="F535" s="125"/>
      <c r="G535" s="109"/>
      <c r="H535" s="109"/>
      <c r="I535" s="68"/>
      <c r="J535" s="109"/>
    </row>
    <row r="536" spans="1:10" s="82" customFormat="1" ht="15" customHeight="1" x14ac:dyDescent="0.25">
      <c r="A536" s="309"/>
      <c r="B536" s="196"/>
      <c r="C536" s="212"/>
      <c r="D536" s="179" t="s">
        <v>65</v>
      </c>
      <c r="E536" s="80"/>
      <c r="F536" s="80"/>
      <c r="G536" s="109"/>
      <c r="H536" s="109"/>
      <c r="I536" s="68"/>
      <c r="J536" s="109"/>
    </row>
    <row r="537" spans="1:10" s="69" customFormat="1" x14ac:dyDescent="0.25">
      <c r="A537" s="310"/>
      <c r="B537" s="196"/>
      <c r="C537" s="212"/>
      <c r="D537" s="296">
        <v>2522</v>
      </c>
      <c r="E537" s="231" t="s">
        <v>667</v>
      </c>
      <c r="F537" s="113" t="s">
        <v>158</v>
      </c>
      <c r="G537" s="152">
        <v>0.5</v>
      </c>
      <c r="H537" s="151">
        <v>0.62</v>
      </c>
      <c r="I537" s="114"/>
      <c r="J537" s="109">
        <f>G537*I537</f>
        <v>0</v>
      </c>
    </row>
    <row r="538" spans="1:10" s="69" customFormat="1" x14ac:dyDescent="0.25">
      <c r="A538" s="310"/>
      <c r="B538" s="196"/>
      <c r="C538" s="212"/>
      <c r="D538" s="296">
        <v>2521</v>
      </c>
      <c r="E538" s="231" t="s">
        <v>664</v>
      </c>
      <c r="F538" s="113" t="s">
        <v>1717</v>
      </c>
      <c r="G538" s="152">
        <v>0.3</v>
      </c>
      <c r="H538" s="151">
        <v>0.372</v>
      </c>
      <c r="I538" s="114"/>
      <c r="J538" s="109">
        <f>G538*I538</f>
        <v>0</v>
      </c>
    </row>
    <row r="539" spans="1:10" s="69" customFormat="1" x14ac:dyDescent="0.25">
      <c r="A539" s="310"/>
      <c r="B539" s="196"/>
      <c r="C539" s="212"/>
      <c r="D539" s="296">
        <v>2506</v>
      </c>
      <c r="E539" s="231" t="s">
        <v>66</v>
      </c>
      <c r="F539" s="113" t="s">
        <v>1718</v>
      </c>
      <c r="G539" s="152">
        <v>0.71</v>
      </c>
      <c r="H539" s="151">
        <v>0.88039999999999996</v>
      </c>
      <c r="I539" s="114"/>
      <c r="J539" s="109">
        <f>G539*I539</f>
        <v>0</v>
      </c>
    </row>
    <row r="540" spans="1:10" s="69" customFormat="1" x14ac:dyDescent="0.25">
      <c r="A540" s="310"/>
      <c r="B540" s="196"/>
      <c r="C540" s="212"/>
      <c r="D540" s="296">
        <v>2016</v>
      </c>
      <c r="E540" s="231" t="s">
        <v>116</v>
      </c>
      <c r="F540" s="113" t="s">
        <v>1719</v>
      </c>
      <c r="G540" s="152">
        <v>0.6</v>
      </c>
      <c r="H540" s="151">
        <v>0.74399999999999999</v>
      </c>
      <c r="I540" s="114"/>
      <c r="J540" s="109">
        <f>G540*I540</f>
        <v>0</v>
      </c>
    </row>
    <row r="541" spans="1:10" s="69" customFormat="1" x14ac:dyDescent="0.25">
      <c r="A541" s="310"/>
      <c r="B541" s="196"/>
      <c r="C541" s="212"/>
      <c r="D541" s="296">
        <v>2505</v>
      </c>
      <c r="E541" s="231" t="s">
        <v>68</v>
      </c>
      <c r="F541" s="113" t="s">
        <v>1720</v>
      </c>
      <c r="G541" s="152">
        <v>0.45</v>
      </c>
      <c r="H541" s="151">
        <v>0.55800000000000005</v>
      </c>
      <c r="I541" s="114"/>
      <c r="J541" s="109">
        <f>G541*I541</f>
        <v>0</v>
      </c>
    </row>
    <row r="542" spans="1:10" s="69" customFormat="1" x14ac:dyDescent="0.25">
      <c r="A542" s="310"/>
      <c r="B542" s="199"/>
      <c r="C542" s="212"/>
      <c r="D542" s="258">
        <v>2514</v>
      </c>
      <c r="E542" s="245" t="s">
        <v>1714</v>
      </c>
      <c r="F542" s="113" t="s">
        <v>1731</v>
      </c>
      <c r="G542" s="152">
        <v>1.8</v>
      </c>
      <c r="H542" s="151">
        <v>2.2320000000000002</v>
      </c>
      <c r="I542" s="114"/>
      <c r="J542" s="109">
        <f>G542*I542</f>
        <v>0</v>
      </c>
    </row>
    <row r="543" spans="1:10" s="69" customFormat="1" x14ac:dyDescent="0.25">
      <c r="A543" s="310"/>
      <c r="B543" s="199"/>
      <c r="C543" s="212"/>
      <c r="D543" s="258">
        <v>2493</v>
      </c>
      <c r="E543" s="245" t="s">
        <v>67</v>
      </c>
      <c r="F543" s="113" t="s">
        <v>1739</v>
      </c>
      <c r="G543" s="152">
        <v>0.33</v>
      </c>
      <c r="H543" s="151">
        <v>0.40920000000000001</v>
      </c>
      <c r="I543" s="114"/>
      <c r="J543" s="109">
        <f>G543*I543</f>
        <v>0</v>
      </c>
    </row>
    <row r="544" spans="1:10" s="69" customFormat="1" x14ac:dyDescent="0.25">
      <c r="A544" s="310"/>
      <c r="B544" s="196"/>
      <c r="C544" s="212"/>
      <c r="D544" s="300">
        <v>2566</v>
      </c>
      <c r="E544" s="227" t="s">
        <v>1639</v>
      </c>
      <c r="F544" s="150" t="s">
        <v>1721</v>
      </c>
      <c r="G544" s="152">
        <v>0.71</v>
      </c>
      <c r="H544" s="151">
        <v>0.88039999999999996</v>
      </c>
      <c r="I544" s="114"/>
      <c r="J544" s="109">
        <f>G544*I544</f>
        <v>0</v>
      </c>
    </row>
    <row r="545" spans="1:10" s="69" customFormat="1" x14ac:dyDescent="0.25">
      <c r="A545" s="310"/>
      <c r="B545" s="196"/>
      <c r="C545" s="212"/>
      <c r="D545" s="300">
        <v>2565</v>
      </c>
      <c r="E545" s="227" t="s">
        <v>1640</v>
      </c>
      <c r="F545" s="150" t="s">
        <v>1722</v>
      </c>
      <c r="G545" s="152">
        <v>0.71</v>
      </c>
      <c r="H545" s="151">
        <v>0.88039999999999996</v>
      </c>
      <c r="I545" s="114"/>
      <c r="J545" s="109">
        <f>G545*I545</f>
        <v>0</v>
      </c>
    </row>
    <row r="546" spans="1:10" s="69" customFormat="1" x14ac:dyDescent="0.25">
      <c r="A546" s="310"/>
      <c r="B546" s="196"/>
      <c r="C546" s="212"/>
      <c r="D546" s="300">
        <v>2564</v>
      </c>
      <c r="E546" s="227" t="s">
        <v>1641</v>
      </c>
      <c r="F546" s="150" t="s">
        <v>1723</v>
      </c>
      <c r="G546" s="152">
        <v>0.71</v>
      </c>
      <c r="H546" s="151">
        <v>0.88039999999999996</v>
      </c>
      <c r="I546" s="114"/>
      <c r="J546" s="109">
        <f>G546*I546</f>
        <v>0</v>
      </c>
    </row>
    <row r="547" spans="1:10" s="69" customFormat="1" x14ac:dyDescent="0.25">
      <c r="A547" s="310"/>
      <c r="B547" s="199"/>
      <c r="C547" s="212"/>
      <c r="D547" s="246">
        <v>2563</v>
      </c>
      <c r="E547" s="228" t="s">
        <v>1642</v>
      </c>
      <c r="F547" s="150" t="s">
        <v>1724</v>
      </c>
      <c r="G547" s="152">
        <v>0.80000000000000016</v>
      </c>
      <c r="H547" s="151">
        <v>0.99200000000000021</v>
      </c>
      <c r="I547" s="114"/>
      <c r="J547" s="109">
        <f>G547*I547</f>
        <v>0</v>
      </c>
    </row>
    <row r="548" spans="1:10" s="69" customFormat="1" x14ac:dyDescent="0.25">
      <c r="A548" s="310"/>
      <c r="B548" s="199"/>
      <c r="C548" s="212"/>
      <c r="D548" s="246">
        <v>2557</v>
      </c>
      <c r="E548" s="228" t="s">
        <v>1643</v>
      </c>
      <c r="F548" s="150" t="s">
        <v>1725</v>
      </c>
      <c r="G548" s="152">
        <v>0.64</v>
      </c>
      <c r="H548" s="151">
        <v>0.79359999999999997</v>
      </c>
      <c r="I548" s="114"/>
      <c r="J548" s="109">
        <f>G548*I548</f>
        <v>0</v>
      </c>
    </row>
    <row r="549" spans="1:10" s="69" customFormat="1" x14ac:dyDescent="0.25">
      <c r="A549" s="310"/>
      <c r="B549" s="196"/>
      <c r="C549" s="212"/>
      <c r="D549" s="300">
        <v>2555</v>
      </c>
      <c r="E549" s="227" t="s">
        <v>1644</v>
      </c>
      <c r="F549" s="150" t="s">
        <v>1726</v>
      </c>
      <c r="G549" s="152">
        <v>0.47</v>
      </c>
      <c r="H549" s="151">
        <v>0.58279999999999998</v>
      </c>
      <c r="I549" s="114"/>
      <c r="J549" s="109">
        <f>G549*I549</f>
        <v>0</v>
      </c>
    </row>
    <row r="550" spans="1:10" s="69" customFormat="1" x14ac:dyDescent="0.25">
      <c r="A550" s="310"/>
      <c r="B550" s="196"/>
      <c r="C550" s="212"/>
      <c r="D550" s="300">
        <v>2553</v>
      </c>
      <c r="E550" s="227" t="s">
        <v>1715</v>
      </c>
      <c r="F550" s="150" t="s">
        <v>1732</v>
      </c>
      <c r="G550" s="152">
        <v>0.55000000000000004</v>
      </c>
      <c r="H550" s="151">
        <v>0.68200000000000005</v>
      </c>
      <c r="I550" s="114"/>
      <c r="J550" s="109">
        <f>G550*I550</f>
        <v>0</v>
      </c>
    </row>
    <row r="551" spans="1:10" s="69" customFormat="1" x14ac:dyDescent="0.25">
      <c r="A551" s="310"/>
      <c r="B551" s="196"/>
      <c r="C551" s="212"/>
      <c r="D551" s="300">
        <v>2552</v>
      </c>
      <c r="E551" s="227" t="s">
        <v>1645</v>
      </c>
      <c r="F551" s="150" t="s">
        <v>1755</v>
      </c>
      <c r="G551" s="152">
        <v>0.31</v>
      </c>
      <c r="H551" s="151">
        <v>0.38440000000000002</v>
      </c>
      <c r="I551" s="114"/>
      <c r="J551" s="109">
        <f>G551*I551</f>
        <v>0</v>
      </c>
    </row>
    <row r="552" spans="1:10" s="69" customFormat="1" x14ac:dyDescent="0.25">
      <c r="A552" s="310"/>
      <c r="B552" s="196"/>
      <c r="C552" s="212"/>
      <c r="D552" s="301">
        <v>2554</v>
      </c>
      <c r="E552" s="302" t="s">
        <v>1754</v>
      </c>
      <c r="F552" s="150" t="s">
        <v>1756</v>
      </c>
      <c r="G552" s="152">
        <v>0.31</v>
      </c>
      <c r="H552" s="151">
        <v>0.38440000000000002</v>
      </c>
      <c r="I552" s="114"/>
      <c r="J552" s="109">
        <f>G552*I552</f>
        <v>0</v>
      </c>
    </row>
    <row r="553" spans="1:10" s="69" customFormat="1" x14ac:dyDescent="0.25">
      <c r="A553" s="310"/>
      <c r="B553" s="199"/>
      <c r="C553" s="212"/>
      <c r="D553" s="246">
        <v>2551</v>
      </c>
      <c r="E553" s="228" t="s">
        <v>1716</v>
      </c>
      <c r="F553" s="150" t="s">
        <v>1733</v>
      </c>
      <c r="G553" s="152">
        <v>0.36999999999999994</v>
      </c>
      <c r="H553" s="151">
        <v>0.45879999999999993</v>
      </c>
      <c r="I553" s="114"/>
      <c r="J553" s="109">
        <f>G553*I553</f>
        <v>0</v>
      </c>
    </row>
    <row r="554" spans="1:10" s="69" customFormat="1" x14ac:dyDescent="0.25">
      <c r="A554" s="310"/>
      <c r="B554" s="199"/>
      <c r="C554" s="212"/>
      <c r="D554" s="246">
        <v>2495</v>
      </c>
      <c r="E554" s="228" t="s">
        <v>1646</v>
      </c>
      <c r="F554" s="150" t="s">
        <v>1727</v>
      </c>
      <c r="G554" s="152">
        <v>0.56999999999999995</v>
      </c>
      <c r="H554" s="151">
        <v>0.70679999999999998</v>
      </c>
      <c r="I554" s="114"/>
      <c r="J554" s="109">
        <f>G554*I554</f>
        <v>0</v>
      </c>
    </row>
    <row r="555" spans="1:10" s="69" customFormat="1" x14ac:dyDescent="0.25">
      <c r="A555" s="310"/>
      <c r="B555" s="199"/>
      <c r="C555" s="212"/>
      <c r="D555" s="246">
        <v>2494</v>
      </c>
      <c r="E555" s="228" t="s">
        <v>1647</v>
      </c>
      <c r="F555" s="150" t="s">
        <v>1728</v>
      </c>
      <c r="G555" s="152">
        <v>0.52</v>
      </c>
      <c r="H555" s="151">
        <v>0.64480000000000004</v>
      </c>
      <c r="I555" s="114"/>
      <c r="J555" s="109">
        <f>G555*I555</f>
        <v>0</v>
      </c>
    </row>
    <row r="556" spans="1:10" s="69" customFormat="1" x14ac:dyDescent="0.25">
      <c r="A556" s="310"/>
      <c r="B556" s="199"/>
      <c r="C556" s="212"/>
      <c r="D556" s="246">
        <v>2550</v>
      </c>
      <c r="E556" s="228" t="s">
        <v>1648</v>
      </c>
      <c r="F556" s="150" t="s">
        <v>1729</v>
      </c>
      <c r="G556" s="152">
        <v>0.38000000000000006</v>
      </c>
      <c r="H556" s="151">
        <v>0.47120000000000006</v>
      </c>
      <c r="I556" s="114"/>
      <c r="J556" s="109">
        <f>G556*I556</f>
        <v>0</v>
      </c>
    </row>
    <row r="557" spans="1:10" s="69" customFormat="1" x14ac:dyDescent="0.25">
      <c r="A557" s="310"/>
      <c r="B557" s="199"/>
      <c r="C557" s="212"/>
      <c r="D557" s="246">
        <v>2559</v>
      </c>
      <c r="E557" s="228" t="s">
        <v>1649</v>
      </c>
      <c r="F557" s="150" t="s">
        <v>1730</v>
      </c>
      <c r="G557" s="152">
        <v>0.80000000000000016</v>
      </c>
      <c r="H557" s="151">
        <v>0.99200000000000021</v>
      </c>
      <c r="I557" s="114"/>
      <c r="J557" s="109">
        <f>G557*I557</f>
        <v>0</v>
      </c>
    </row>
    <row r="558" spans="1:10" s="69" customFormat="1" ht="6" customHeight="1" x14ac:dyDescent="0.25">
      <c r="A558" s="309"/>
      <c r="B558" s="199"/>
      <c r="C558" s="212"/>
      <c r="D558" s="145"/>
      <c r="E558" s="125"/>
      <c r="F558" s="125"/>
      <c r="G558" s="109"/>
      <c r="H558" s="109"/>
      <c r="I558" s="68"/>
      <c r="J558" s="109"/>
    </row>
    <row r="559" spans="1:10" s="82" customFormat="1" ht="15" customHeight="1" x14ac:dyDescent="0.25">
      <c r="A559" s="309"/>
      <c r="B559" s="196"/>
      <c r="C559" s="212"/>
      <c r="D559" s="179" t="s">
        <v>1870</v>
      </c>
      <c r="E559" s="80"/>
      <c r="F559" s="80"/>
      <c r="G559" s="109"/>
      <c r="H559" s="109"/>
      <c r="I559" s="68"/>
      <c r="J559" s="109"/>
    </row>
    <row r="560" spans="1:10" s="69" customFormat="1" x14ac:dyDescent="0.25">
      <c r="A560" s="310"/>
      <c r="B560" s="199"/>
      <c r="C560" s="212"/>
      <c r="D560" s="274" t="s">
        <v>1817</v>
      </c>
      <c r="E560" s="247" t="s">
        <v>1830</v>
      </c>
      <c r="F560" s="113" t="s">
        <v>1871</v>
      </c>
      <c r="G560" s="152">
        <v>0.41</v>
      </c>
      <c r="H560" s="151">
        <v>0.50839999999999996</v>
      </c>
      <c r="I560" s="114"/>
      <c r="J560" s="109">
        <f>G560*I560</f>
        <v>0</v>
      </c>
    </row>
    <row r="561" spans="1:10" s="69" customFormat="1" x14ac:dyDescent="0.25">
      <c r="A561" s="310"/>
      <c r="B561" s="199"/>
      <c r="C561" s="212"/>
      <c r="D561" s="275" t="s">
        <v>1810</v>
      </c>
      <c r="E561" s="245" t="s">
        <v>1823</v>
      </c>
      <c r="F561" s="113" t="s">
        <v>1836</v>
      </c>
      <c r="G561" s="152">
        <v>0.69999999999999984</v>
      </c>
      <c r="H561" s="151">
        <v>0.86799999999999977</v>
      </c>
      <c r="I561" s="114"/>
      <c r="J561" s="109">
        <f>G561*I561</f>
        <v>0</v>
      </c>
    </row>
    <row r="562" spans="1:10" s="69" customFormat="1" x14ac:dyDescent="0.25">
      <c r="A562" s="310"/>
      <c r="B562" s="199"/>
      <c r="C562" s="212"/>
      <c r="D562" s="274" t="s">
        <v>1815</v>
      </c>
      <c r="E562" s="228" t="s">
        <v>1828</v>
      </c>
      <c r="F562" s="113" t="s">
        <v>1872</v>
      </c>
      <c r="G562" s="152">
        <v>0.45</v>
      </c>
      <c r="H562" s="151">
        <v>0.55800000000000005</v>
      </c>
      <c r="I562" s="114"/>
      <c r="J562" s="109">
        <f>G562*I562</f>
        <v>0</v>
      </c>
    </row>
    <row r="563" spans="1:10" s="69" customFormat="1" x14ac:dyDescent="0.25">
      <c r="A563" s="310"/>
      <c r="B563" s="199"/>
      <c r="C563" s="212"/>
      <c r="D563" s="274" t="s">
        <v>1816</v>
      </c>
      <c r="E563" s="228" t="s">
        <v>1829</v>
      </c>
      <c r="F563" s="217" t="s">
        <v>1873</v>
      </c>
      <c r="G563" s="152">
        <v>0.45</v>
      </c>
      <c r="H563" s="151">
        <v>0.55800000000000005</v>
      </c>
      <c r="I563" s="114"/>
      <c r="J563" s="109">
        <f>G563*I563</f>
        <v>0</v>
      </c>
    </row>
    <row r="564" spans="1:10" s="69" customFormat="1" x14ac:dyDescent="0.25">
      <c r="A564" s="310"/>
      <c r="B564" s="199"/>
      <c r="C564" s="212"/>
      <c r="D564" s="274" t="s">
        <v>1812</v>
      </c>
      <c r="E564" s="228" t="s">
        <v>1825</v>
      </c>
      <c r="F564" s="113" t="s">
        <v>1837</v>
      </c>
      <c r="G564" s="152">
        <v>0.76000000000000012</v>
      </c>
      <c r="H564" s="151">
        <v>0.94240000000000013</v>
      </c>
      <c r="I564" s="114"/>
      <c r="J564" s="109">
        <f>G564*I564</f>
        <v>0</v>
      </c>
    </row>
    <row r="565" spans="1:10" s="69" customFormat="1" x14ac:dyDescent="0.25">
      <c r="A565" s="310"/>
      <c r="B565" s="199"/>
      <c r="C565" s="212"/>
      <c r="D565" s="274" t="s">
        <v>1813</v>
      </c>
      <c r="E565" s="228" t="s">
        <v>1826</v>
      </c>
      <c r="F565" s="217" t="s">
        <v>1838</v>
      </c>
      <c r="G565" s="152">
        <v>0.76000000000000012</v>
      </c>
      <c r="H565" s="151">
        <v>0.94240000000000013</v>
      </c>
      <c r="I565" s="114"/>
      <c r="J565" s="109">
        <f>G565*I565</f>
        <v>0</v>
      </c>
    </row>
    <row r="566" spans="1:10" s="69" customFormat="1" x14ac:dyDescent="0.25">
      <c r="A566" s="310"/>
      <c r="B566" s="199"/>
      <c r="C566" s="212"/>
      <c r="D566" s="274" t="s">
        <v>1805</v>
      </c>
      <c r="E566" s="228" t="s">
        <v>1832</v>
      </c>
      <c r="F566" s="113" t="s">
        <v>1839</v>
      </c>
      <c r="G566" s="152">
        <v>0.85</v>
      </c>
      <c r="H566" s="151">
        <v>1.054</v>
      </c>
      <c r="I566" s="114"/>
      <c r="J566" s="109">
        <f>G566*I566</f>
        <v>0</v>
      </c>
    </row>
    <row r="567" spans="1:10" s="69" customFormat="1" x14ac:dyDescent="0.25">
      <c r="A567" s="310"/>
      <c r="B567" s="199"/>
      <c r="C567" s="212"/>
      <c r="D567" s="274" t="s">
        <v>1818</v>
      </c>
      <c r="E567" s="228" t="s">
        <v>1831</v>
      </c>
      <c r="F567" s="217" t="s">
        <v>1841</v>
      </c>
      <c r="G567" s="152">
        <v>0.85</v>
      </c>
      <c r="H567" s="151">
        <v>1.054</v>
      </c>
      <c r="I567" s="114"/>
      <c r="J567" s="109">
        <f>G567*I567</f>
        <v>0</v>
      </c>
    </row>
    <row r="568" spans="1:10" s="69" customFormat="1" x14ac:dyDescent="0.25">
      <c r="A568" s="310"/>
      <c r="B568" s="199"/>
      <c r="C568" s="212"/>
      <c r="D568" s="275" t="s">
        <v>1809</v>
      </c>
      <c r="E568" s="245" t="s">
        <v>1822</v>
      </c>
      <c r="F568" s="113" t="s">
        <v>1835</v>
      </c>
      <c r="G568" s="152">
        <v>1.02</v>
      </c>
      <c r="H568" s="151">
        <v>1.2647999999999999</v>
      </c>
      <c r="I568" s="114"/>
      <c r="J568" s="109">
        <f>G568*I568</f>
        <v>0</v>
      </c>
    </row>
    <row r="569" spans="1:10" s="69" customFormat="1" x14ac:dyDescent="0.25">
      <c r="A569" s="310"/>
      <c r="B569" s="199"/>
      <c r="C569" s="212"/>
      <c r="D569" s="275" t="s">
        <v>1811</v>
      </c>
      <c r="E569" s="245" t="s">
        <v>1824</v>
      </c>
      <c r="F569" s="217" t="s">
        <v>1840</v>
      </c>
      <c r="G569" s="152">
        <v>1.02</v>
      </c>
      <c r="H569" s="151">
        <v>1.2647999999999999</v>
      </c>
      <c r="I569" s="114"/>
      <c r="J569" s="109">
        <f>G569*I569</f>
        <v>0</v>
      </c>
    </row>
    <row r="570" spans="1:10" s="69" customFormat="1" x14ac:dyDescent="0.25">
      <c r="A570" s="310"/>
      <c r="B570" s="199"/>
      <c r="C570" s="212"/>
      <c r="D570" s="274" t="s">
        <v>1814</v>
      </c>
      <c r="E570" s="247" t="s">
        <v>1827</v>
      </c>
      <c r="F570" s="226" t="s">
        <v>1874</v>
      </c>
      <c r="G570" s="152">
        <v>0.88</v>
      </c>
      <c r="H570" s="151">
        <v>1.0911999999999999</v>
      </c>
      <c r="I570" s="114"/>
      <c r="J570" s="109">
        <f>G570*I570</f>
        <v>0</v>
      </c>
    </row>
    <row r="571" spans="1:10" s="82" customFormat="1" ht="6" customHeight="1" x14ac:dyDescent="0.25">
      <c r="A571" s="309"/>
      <c r="B571" s="196"/>
      <c r="C571" s="212"/>
      <c r="D571" s="83"/>
      <c r="E571" s="128"/>
      <c r="F571" s="83"/>
      <c r="G571" s="109"/>
      <c r="H571" s="109"/>
      <c r="I571" s="68"/>
      <c r="J571" s="109"/>
    </row>
    <row r="572" spans="1:10" s="82" customFormat="1" ht="15" customHeight="1" x14ac:dyDescent="0.25">
      <c r="A572" s="309"/>
      <c r="B572" s="196"/>
      <c r="C572" s="212"/>
      <c r="D572" s="179" t="s">
        <v>639</v>
      </c>
      <c r="E572" s="80"/>
      <c r="F572" s="80"/>
      <c r="G572" s="109"/>
      <c r="H572" s="109"/>
      <c r="I572" s="68"/>
      <c r="J572" s="109"/>
    </row>
    <row r="573" spans="1:10" s="69" customFormat="1" x14ac:dyDescent="0.25">
      <c r="A573" s="310"/>
      <c r="B573" s="199"/>
      <c r="C573" s="212"/>
      <c r="D573" s="233">
        <v>2377</v>
      </c>
      <c r="E573" s="244" t="s">
        <v>644</v>
      </c>
      <c r="F573" s="121" t="s">
        <v>645</v>
      </c>
      <c r="G573" s="211">
        <v>0.15</v>
      </c>
      <c r="H573" s="211">
        <v>0.186</v>
      </c>
      <c r="I573" s="114"/>
      <c r="J573" s="109">
        <f>G573*I573</f>
        <v>0</v>
      </c>
    </row>
    <row r="574" spans="1:10" s="69" customFormat="1" x14ac:dyDescent="0.25">
      <c r="A574" s="310"/>
      <c r="B574" s="199"/>
      <c r="C574" s="212"/>
      <c r="D574" s="238">
        <v>1502</v>
      </c>
      <c r="E574" s="251" t="s">
        <v>640</v>
      </c>
      <c r="F574" s="113" t="s">
        <v>641</v>
      </c>
      <c r="G574" s="211">
        <v>0.32</v>
      </c>
      <c r="H574" s="211">
        <v>0.39679999999999999</v>
      </c>
      <c r="I574" s="114"/>
      <c r="J574" s="109">
        <f>G574*I574</f>
        <v>0</v>
      </c>
    </row>
    <row r="575" spans="1:10" s="69" customFormat="1" x14ac:dyDescent="0.25">
      <c r="A575" s="310"/>
      <c r="B575" s="199"/>
      <c r="C575" s="212"/>
      <c r="D575" s="233">
        <v>1503</v>
      </c>
      <c r="E575" s="244" t="s">
        <v>642</v>
      </c>
      <c r="F575" s="121" t="s">
        <v>643</v>
      </c>
      <c r="G575" s="211">
        <v>0.32</v>
      </c>
      <c r="H575" s="211">
        <v>0.39679999999999999</v>
      </c>
      <c r="I575" s="114"/>
      <c r="J575" s="109">
        <f>G575*I575</f>
        <v>0</v>
      </c>
    </row>
    <row r="576" spans="1:10" s="69" customFormat="1" x14ac:dyDescent="0.25">
      <c r="A576" s="310"/>
      <c r="B576" s="199"/>
      <c r="C576" s="212"/>
      <c r="D576" s="253">
        <v>3133</v>
      </c>
      <c r="E576" s="244" t="s">
        <v>650</v>
      </c>
      <c r="F576" s="121" t="s">
        <v>620</v>
      </c>
      <c r="G576" s="211">
        <v>1.3999999999999997</v>
      </c>
      <c r="H576" s="211">
        <v>1.7359999999999995</v>
      </c>
      <c r="I576" s="114"/>
      <c r="J576" s="109">
        <f>G576*I576</f>
        <v>0</v>
      </c>
    </row>
    <row r="577" spans="1:10" s="69" customFormat="1" x14ac:dyDescent="0.25">
      <c r="A577" s="310"/>
      <c r="B577" s="199"/>
      <c r="C577" s="212"/>
      <c r="D577" s="233">
        <v>3131</v>
      </c>
      <c r="E577" s="244" t="s">
        <v>149</v>
      </c>
      <c r="F577" s="121" t="s">
        <v>619</v>
      </c>
      <c r="G577" s="211">
        <v>0.80000000000000016</v>
      </c>
      <c r="H577" s="211">
        <v>0.99200000000000021</v>
      </c>
      <c r="I577" s="114"/>
      <c r="J577" s="109">
        <f>G577*I577</f>
        <v>0</v>
      </c>
    </row>
    <row r="578" spans="1:10" x14ac:dyDescent="0.25">
      <c r="B578" s="201">
        <v>1</v>
      </c>
      <c r="D578" s="279">
        <v>2380</v>
      </c>
      <c r="E578" s="280" t="s">
        <v>1878</v>
      </c>
      <c r="F578" s="156" t="s">
        <v>2084</v>
      </c>
      <c r="G578" s="152">
        <v>0.6</v>
      </c>
      <c r="H578" s="109">
        <v>0.74399999999999999</v>
      </c>
      <c r="I578" s="114"/>
      <c r="J578" s="109">
        <f>G578*I578</f>
        <v>0</v>
      </c>
    </row>
    <row r="579" spans="1:10" s="69" customFormat="1" x14ac:dyDescent="0.25">
      <c r="A579" s="310"/>
      <c r="B579" s="199"/>
      <c r="C579" s="212"/>
      <c r="D579" s="233">
        <v>2513</v>
      </c>
      <c r="E579" s="244" t="s">
        <v>654</v>
      </c>
      <c r="F579" s="121" t="s">
        <v>69</v>
      </c>
      <c r="G579" s="109">
        <v>3</v>
      </c>
      <c r="H579" s="109">
        <v>3.7199999999999998</v>
      </c>
      <c r="I579" s="114"/>
      <c r="J579" s="109">
        <f>G579*I579</f>
        <v>0</v>
      </c>
    </row>
    <row r="580" spans="1:10" s="69" customFormat="1" x14ac:dyDescent="0.25">
      <c r="A580" s="310"/>
      <c r="B580" s="199"/>
      <c r="C580" s="212"/>
      <c r="D580" s="233">
        <v>2368</v>
      </c>
      <c r="E580" s="244" t="s">
        <v>646</v>
      </c>
      <c r="F580" s="121" t="s">
        <v>70</v>
      </c>
      <c r="G580" s="211">
        <v>0.6</v>
      </c>
      <c r="H580" s="211">
        <v>0.74399999999999999</v>
      </c>
      <c r="I580" s="114"/>
      <c r="J580" s="109">
        <f>G580*I580</f>
        <v>0</v>
      </c>
    </row>
    <row r="581" spans="1:10" s="69" customFormat="1" x14ac:dyDescent="0.25">
      <c r="A581" s="310"/>
      <c r="B581" s="199"/>
      <c r="C581" s="212"/>
      <c r="D581" s="233">
        <v>2379</v>
      </c>
      <c r="E581" s="244" t="s">
        <v>698</v>
      </c>
      <c r="F581" s="121" t="s">
        <v>1869</v>
      </c>
      <c r="G581" s="109">
        <v>3</v>
      </c>
      <c r="H581" s="109">
        <v>3.7199999999999998</v>
      </c>
      <c r="I581" s="114"/>
      <c r="J581" s="109">
        <f>G581*I581</f>
        <v>0</v>
      </c>
    </row>
    <row r="582" spans="1:10" s="69" customFormat="1" x14ac:dyDescent="0.25">
      <c r="A582" s="310"/>
      <c r="B582" s="199"/>
      <c r="C582" s="212"/>
      <c r="D582" s="233">
        <v>2221</v>
      </c>
      <c r="E582" s="244" t="s">
        <v>375</v>
      </c>
      <c r="F582" s="121" t="s">
        <v>1868</v>
      </c>
      <c r="G582" s="211">
        <v>0.40000000000000008</v>
      </c>
      <c r="H582" s="211">
        <v>0.49600000000000011</v>
      </c>
      <c r="I582" s="114"/>
      <c r="J582" s="109">
        <f>G582*I582</f>
        <v>0</v>
      </c>
    </row>
    <row r="583" spans="1:10" x14ac:dyDescent="0.25">
      <c r="B583" s="201">
        <v>1</v>
      </c>
      <c r="D583" s="279">
        <v>2071</v>
      </c>
      <c r="E583" s="280" t="s">
        <v>1877</v>
      </c>
      <c r="F583" s="156" t="s">
        <v>1966</v>
      </c>
      <c r="G583" s="211">
        <v>0.44999999999999996</v>
      </c>
      <c r="H583" s="211">
        <v>0.55799999999999994</v>
      </c>
      <c r="I583" s="114"/>
      <c r="J583" s="109">
        <f>G583*I583</f>
        <v>0</v>
      </c>
    </row>
    <row r="584" spans="1:10" s="69" customFormat="1" x14ac:dyDescent="0.25">
      <c r="A584" s="310"/>
      <c r="B584" s="199"/>
      <c r="C584" s="212"/>
      <c r="D584" s="233">
        <v>1640</v>
      </c>
      <c r="E584" s="244" t="s">
        <v>680</v>
      </c>
      <c r="F584" s="121" t="s">
        <v>71</v>
      </c>
      <c r="G584" s="211">
        <v>1.2</v>
      </c>
      <c r="H584" s="211">
        <v>1.488</v>
      </c>
      <c r="I584" s="114"/>
      <c r="J584" s="109">
        <f>G584*I584</f>
        <v>0</v>
      </c>
    </row>
    <row r="585" spans="1:10" s="69" customFormat="1" x14ac:dyDescent="0.25">
      <c r="A585" s="310"/>
      <c r="B585" s="199"/>
      <c r="C585" s="212"/>
      <c r="D585" s="233">
        <v>3105</v>
      </c>
      <c r="E585" s="244" t="s">
        <v>689</v>
      </c>
      <c r="F585" s="121" t="s">
        <v>72</v>
      </c>
      <c r="G585" s="109">
        <v>8.4</v>
      </c>
      <c r="H585" s="109">
        <v>10.416</v>
      </c>
      <c r="I585" s="114"/>
      <c r="J585" s="109">
        <f>G585*I585</f>
        <v>0</v>
      </c>
    </row>
    <row r="586" spans="1:10" s="69" customFormat="1" x14ac:dyDescent="0.25">
      <c r="A586" s="310"/>
      <c r="B586" s="199"/>
      <c r="C586" s="212"/>
      <c r="D586" s="233">
        <v>1674</v>
      </c>
      <c r="E586" s="244" t="s">
        <v>696</v>
      </c>
      <c r="F586" s="121" t="s">
        <v>697</v>
      </c>
      <c r="G586" s="109">
        <v>7</v>
      </c>
      <c r="H586" s="109">
        <v>8.68</v>
      </c>
      <c r="I586" s="114"/>
      <c r="J586" s="109">
        <f>G586*I586</f>
        <v>0</v>
      </c>
    </row>
    <row r="587" spans="1:10" s="69" customFormat="1" x14ac:dyDescent="0.25">
      <c r="A587" s="310"/>
      <c r="B587" s="199"/>
      <c r="C587" s="212"/>
      <c r="D587" s="233">
        <v>1408</v>
      </c>
      <c r="E587" s="244" t="s">
        <v>700</v>
      </c>
      <c r="F587" s="121" t="s">
        <v>1865</v>
      </c>
      <c r="G587" s="109">
        <v>10.5</v>
      </c>
      <c r="H587" s="109">
        <v>13.02</v>
      </c>
      <c r="I587" s="114"/>
      <c r="J587" s="109">
        <f>G587*I587</f>
        <v>0</v>
      </c>
    </row>
    <row r="588" spans="1:10" s="69" customFormat="1" x14ac:dyDescent="0.25">
      <c r="A588" s="310"/>
      <c r="B588" s="199"/>
      <c r="C588" s="212"/>
      <c r="D588" s="233">
        <v>3241</v>
      </c>
      <c r="E588" s="244" t="s">
        <v>703</v>
      </c>
      <c r="F588" s="121" t="s">
        <v>1866</v>
      </c>
      <c r="G588" s="109">
        <v>11.199999999999998</v>
      </c>
      <c r="H588" s="109">
        <v>13.887999999999996</v>
      </c>
      <c r="I588" s="114"/>
      <c r="J588" s="109">
        <f>G588*I588</f>
        <v>0</v>
      </c>
    </row>
    <row r="589" spans="1:10" s="69" customFormat="1" x14ac:dyDescent="0.25">
      <c r="A589" s="310"/>
      <c r="B589" s="199"/>
      <c r="C589" s="212"/>
      <c r="D589" s="233">
        <v>1107</v>
      </c>
      <c r="E589" s="244" t="s">
        <v>706</v>
      </c>
      <c r="F589" s="121" t="s">
        <v>1867</v>
      </c>
      <c r="G589" s="109">
        <v>14.96</v>
      </c>
      <c r="H589" s="109">
        <v>18.5504</v>
      </c>
      <c r="I589" s="114"/>
      <c r="J589" s="109">
        <f>G589*I589</f>
        <v>0</v>
      </c>
    </row>
    <row r="590" spans="1:10" s="69" customFormat="1" x14ac:dyDescent="0.25">
      <c r="A590" s="310"/>
      <c r="B590" s="199"/>
      <c r="C590" s="212"/>
      <c r="D590" s="233">
        <v>3242</v>
      </c>
      <c r="E590" s="244" t="s">
        <v>704</v>
      </c>
      <c r="F590" s="121" t="s">
        <v>73</v>
      </c>
      <c r="G590" s="109">
        <v>10</v>
      </c>
      <c r="H590" s="109">
        <v>12.4</v>
      </c>
      <c r="I590" s="114"/>
      <c r="J590" s="109">
        <f>G590*I590</f>
        <v>0</v>
      </c>
    </row>
    <row r="591" spans="1:10" s="69" customFormat="1" x14ac:dyDescent="0.25">
      <c r="A591" s="310"/>
      <c r="B591" s="199"/>
      <c r="C591" s="212"/>
      <c r="D591" s="233">
        <v>1847</v>
      </c>
      <c r="E591" s="244" t="s">
        <v>660</v>
      </c>
      <c r="F591" s="121" t="s">
        <v>74</v>
      </c>
      <c r="G591" s="109">
        <v>66.5</v>
      </c>
      <c r="H591" s="109">
        <v>82.46</v>
      </c>
      <c r="I591" s="114"/>
      <c r="J591" s="109">
        <f>G591*I591</f>
        <v>0</v>
      </c>
    </row>
    <row r="592" spans="1:10" s="82" customFormat="1" x14ac:dyDescent="0.25">
      <c r="A592" s="310"/>
      <c r="B592" s="196"/>
      <c r="C592" s="212"/>
      <c r="D592" s="252">
        <v>3132</v>
      </c>
      <c r="E592" s="250" t="s">
        <v>662</v>
      </c>
      <c r="F592" s="153" t="s">
        <v>75</v>
      </c>
      <c r="G592" s="109">
        <v>79.3</v>
      </c>
      <c r="H592" s="109">
        <v>98.331999999999994</v>
      </c>
      <c r="I592" s="114"/>
      <c r="J592" s="109">
        <f>G592*I592</f>
        <v>0</v>
      </c>
    </row>
    <row r="593" spans="1:10" s="82" customFormat="1" ht="6" customHeight="1" x14ac:dyDescent="0.25">
      <c r="A593" s="309"/>
      <c r="B593" s="196"/>
      <c r="C593" s="212"/>
      <c r="D593" s="81"/>
      <c r="E593" s="154"/>
      <c r="F593" s="117"/>
      <c r="G593" s="109"/>
      <c r="H593" s="109"/>
      <c r="I593" s="68"/>
      <c r="J593" s="109"/>
    </row>
    <row r="594" spans="1:10" s="82" customFormat="1" ht="15" customHeight="1" x14ac:dyDescent="0.25">
      <c r="A594" s="309"/>
      <c r="B594" s="196"/>
      <c r="C594" s="212"/>
      <c r="D594" s="179" t="s">
        <v>1630</v>
      </c>
      <c r="E594" s="80"/>
      <c r="F594" s="80"/>
      <c r="G594" s="109"/>
      <c r="H594" s="109"/>
      <c r="I594" s="68"/>
      <c r="J594" s="109"/>
    </row>
    <row r="595" spans="1:10" s="82" customFormat="1" x14ac:dyDescent="0.25">
      <c r="A595" s="310"/>
      <c r="B595" s="196"/>
      <c r="C595" s="212"/>
      <c r="D595" s="235">
        <v>2499</v>
      </c>
      <c r="E595" s="242" t="s">
        <v>1631</v>
      </c>
      <c r="F595" s="113" t="s">
        <v>1633</v>
      </c>
      <c r="G595" s="152">
        <v>0.84</v>
      </c>
      <c r="H595" s="152">
        <v>1.0415999999999999</v>
      </c>
      <c r="I595" s="114"/>
      <c r="J595" s="109">
        <f>G595*I595</f>
        <v>0</v>
      </c>
    </row>
    <row r="596" spans="1:10" s="82" customFormat="1" x14ac:dyDescent="0.25">
      <c r="A596" s="310"/>
      <c r="B596" s="196"/>
      <c r="C596" s="212"/>
      <c r="D596" s="234">
        <v>2500</v>
      </c>
      <c r="E596" s="243" t="s">
        <v>1632</v>
      </c>
      <c r="F596" s="121" t="s">
        <v>1634</v>
      </c>
      <c r="G596" s="152">
        <v>0.56999999999999995</v>
      </c>
      <c r="H596" s="152">
        <v>0.70679999999999998</v>
      </c>
      <c r="I596" s="114"/>
      <c r="J596" s="109">
        <f>G596*I596</f>
        <v>0</v>
      </c>
    </row>
    <row r="597" spans="1:10" s="69" customFormat="1" x14ac:dyDescent="0.25">
      <c r="A597" s="310"/>
      <c r="B597" s="199"/>
      <c r="C597" s="212"/>
      <c r="D597" s="275" t="s">
        <v>1806</v>
      </c>
      <c r="E597" s="245" t="s">
        <v>1819</v>
      </c>
      <c r="F597" s="121" t="s">
        <v>1844</v>
      </c>
      <c r="G597" s="152">
        <v>0.6</v>
      </c>
      <c r="H597" s="152">
        <v>0.74399999999999999</v>
      </c>
      <c r="I597" s="114"/>
      <c r="J597" s="109">
        <f>G597*I597</f>
        <v>0</v>
      </c>
    </row>
    <row r="598" spans="1:10" s="69" customFormat="1" x14ac:dyDescent="0.25">
      <c r="A598" s="310"/>
      <c r="B598" s="199"/>
      <c r="C598" s="212"/>
      <c r="D598" s="275" t="s">
        <v>1807</v>
      </c>
      <c r="E598" s="245" t="s">
        <v>1820</v>
      </c>
      <c r="F598" s="121" t="s">
        <v>1843</v>
      </c>
      <c r="G598" s="152">
        <v>0.87</v>
      </c>
      <c r="H598" s="152">
        <v>1.0788</v>
      </c>
      <c r="I598" s="114"/>
      <c r="J598" s="109">
        <f>G598*I598</f>
        <v>0</v>
      </c>
    </row>
    <row r="599" spans="1:10" s="69" customFormat="1" x14ac:dyDescent="0.25">
      <c r="A599" s="310"/>
      <c r="B599" s="199"/>
      <c r="C599" s="212"/>
      <c r="D599" s="275" t="s">
        <v>1808</v>
      </c>
      <c r="E599" s="245" t="s">
        <v>1821</v>
      </c>
      <c r="F599" s="121" t="s">
        <v>1845</v>
      </c>
      <c r="G599" s="152">
        <v>1.17</v>
      </c>
      <c r="H599" s="152">
        <v>1.4507999999999999</v>
      </c>
      <c r="I599" s="114"/>
      <c r="J599" s="109">
        <f>G599*I599</f>
        <v>0</v>
      </c>
    </row>
    <row r="600" spans="1:10" s="82" customFormat="1" ht="6" customHeight="1" x14ac:dyDescent="0.25">
      <c r="A600" s="309"/>
      <c r="B600" s="196"/>
      <c r="C600" s="212"/>
      <c r="D600" s="81"/>
      <c r="E600" s="154"/>
      <c r="F600" s="117"/>
      <c r="G600" s="109"/>
      <c r="H600" s="109"/>
      <c r="I600" s="68"/>
      <c r="J600" s="109"/>
    </row>
    <row r="601" spans="1:10" s="82" customFormat="1" x14ac:dyDescent="0.25">
      <c r="A601" s="310"/>
      <c r="B601" s="196"/>
      <c r="C601" s="212"/>
      <c r="D601" s="178" t="s">
        <v>76</v>
      </c>
      <c r="E601" s="78"/>
      <c r="F601" s="78"/>
      <c r="G601" s="109"/>
      <c r="H601" s="109"/>
      <c r="I601" s="68"/>
      <c r="J601" s="109"/>
    </row>
    <row r="602" spans="1:10" s="97" customFormat="1" ht="6" customHeight="1" x14ac:dyDescent="0.25">
      <c r="A602" s="309"/>
      <c r="B602" s="222"/>
      <c r="C602" s="221"/>
      <c r="D602" s="127"/>
      <c r="E602" s="87"/>
      <c r="F602" s="87"/>
      <c r="G602" s="109"/>
      <c r="H602" s="109"/>
      <c r="I602" s="68"/>
      <c r="J602" s="109"/>
    </row>
    <row r="603" spans="1:10" s="82" customFormat="1" ht="15" customHeight="1" x14ac:dyDescent="0.25">
      <c r="A603" s="309"/>
      <c r="B603" s="196"/>
      <c r="C603" s="212"/>
      <c r="D603" s="177" t="s">
        <v>212</v>
      </c>
      <c r="E603" s="88"/>
      <c r="F603" s="88"/>
      <c r="G603" s="109"/>
      <c r="H603" s="109"/>
      <c r="I603" s="68"/>
      <c r="J603" s="109"/>
    </row>
    <row r="604" spans="1:10" s="69" customFormat="1" x14ac:dyDescent="0.25">
      <c r="A604" s="310"/>
      <c r="B604" s="199"/>
      <c r="C604" s="212"/>
      <c r="D604" s="235">
        <v>4915</v>
      </c>
      <c r="E604" s="242" t="s">
        <v>450</v>
      </c>
      <c r="F604" s="113" t="s">
        <v>451</v>
      </c>
      <c r="G604" s="109">
        <v>648.01</v>
      </c>
      <c r="H604" s="109">
        <v>803.53239999999994</v>
      </c>
      <c r="I604" s="114"/>
      <c r="J604" s="109">
        <f>G604*I604</f>
        <v>0</v>
      </c>
    </row>
    <row r="605" spans="1:10" s="69" customFormat="1" x14ac:dyDescent="0.25">
      <c r="A605" s="310"/>
      <c r="B605" s="199"/>
      <c r="C605" s="212"/>
      <c r="D605" s="234">
        <v>4914</v>
      </c>
      <c r="E605" s="243" t="s">
        <v>452</v>
      </c>
      <c r="F605" s="121" t="s">
        <v>453</v>
      </c>
      <c r="G605" s="109">
        <v>388.84999999999997</v>
      </c>
      <c r="H605" s="109">
        <v>482.17399999999998</v>
      </c>
      <c r="I605" s="114"/>
      <c r="J605" s="109">
        <f>G605*I605</f>
        <v>0</v>
      </c>
    </row>
    <row r="606" spans="1:10" s="69" customFormat="1" x14ac:dyDescent="0.25">
      <c r="A606" s="310"/>
      <c r="B606" s="199"/>
      <c r="C606" s="212"/>
      <c r="D606" s="234">
        <v>4904</v>
      </c>
      <c r="E606" s="243" t="s">
        <v>454</v>
      </c>
      <c r="F606" s="121" t="s">
        <v>455</v>
      </c>
      <c r="G606" s="109">
        <v>223.85</v>
      </c>
      <c r="H606" s="109">
        <v>277.57400000000001</v>
      </c>
      <c r="I606" s="114"/>
      <c r="J606" s="109">
        <f>G606*I606</f>
        <v>0</v>
      </c>
    </row>
    <row r="607" spans="1:10" s="69" customFormat="1" x14ac:dyDescent="0.25">
      <c r="A607" s="310"/>
      <c r="B607" s="199"/>
      <c r="C607" s="212"/>
      <c r="D607" s="234">
        <v>4905</v>
      </c>
      <c r="E607" s="243" t="s">
        <v>456</v>
      </c>
      <c r="F607" s="121" t="s">
        <v>457</v>
      </c>
      <c r="G607" s="109">
        <v>294.58000000000004</v>
      </c>
      <c r="H607" s="109">
        <v>365.27920000000006</v>
      </c>
      <c r="I607" s="114"/>
      <c r="J607" s="109">
        <f>G607*I607</f>
        <v>0</v>
      </c>
    </row>
    <row r="608" spans="1:10" s="69" customFormat="1" x14ac:dyDescent="0.25">
      <c r="A608" s="310"/>
      <c r="B608" s="199"/>
      <c r="C608" s="212"/>
      <c r="D608" s="234">
        <v>4916</v>
      </c>
      <c r="E608" s="243" t="s">
        <v>458</v>
      </c>
      <c r="F608" s="121" t="s">
        <v>459</v>
      </c>
      <c r="G608" s="109">
        <v>353.43</v>
      </c>
      <c r="H608" s="109">
        <v>438.25319999999999</v>
      </c>
      <c r="I608" s="114"/>
      <c r="J608" s="109">
        <f>G608*I608</f>
        <v>0</v>
      </c>
    </row>
    <row r="609" spans="1:10" s="69" customFormat="1" x14ac:dyDescent="0.25">
      <c r="A609" s="310"/>
      <c r="B609" s="199"/>
      <c r="C609" s="212"/>
      <c r="D609" s="234">
        <v>4918</v>
      </c>
      <c r="E609" s="243" t="s">
        <v>460</v>
      </c>
      <c r="F609" s="121" t="s">
        <v>461</v>
      </c>
      <c r="G609" s="109">
        <v>412.39000000000004</v>
      </c>
      <c r="H609" s="109">
        <v>511.36360000000008</v>
      </c>
      <c r="I609" s="114"/>
      <c r="J609" s="109">
        <f>G609*I609</f>
        <v>0</v>
      </c>
    </row>
    <row r="610" spans="1:10" s="82" customFormat="1" ht="6" customHeight="1" x14ac:dyDescent="0.25">
      <c r="A610" s="309"/>
      <c r="B610" s="196"/>
      <c r="C610" s="212"/>
      <c r="D610" s="125"/>
      <c r="E610" s="128"/>
      <c r="F610" s="83"/>
      <c r="G610" s="109"/>
      <c r="H610" s="109"/>
      <c r="I610" s="68"/>
      <c r="J610" s="109"/>
    </row>
    <row r="611" spans="1:10" s="82" customFormat="1" ht="15" customHeight="1" x14ac:dyDescent="0.25">
      <c r="A611" s="309"/>
      <c r="B611" s="196"/>
      <c r="C611" s="212"/>
      <c r="D611" s="177" t="s">
        <v>213</v>
      </c>
      <c r="E611" s="88"/>
      <c r="F611" s="88"/>
      <c r="G611" s="109"/>
      <c r="H611" s="109"/>
      <c r="I611" s="68"/>
      <c r="J611" s="109"/>
    </row>
    <row r="612" spans="1:10" s="69" customFormat="1" x14ac:dyDescent="0.25">
      <c r="A612" s="310"/>
      <c r="B612" s="199"/>
      <c r="C612" s="212"/>
      <c r="D612" s="286">
        <v>4895</v>
      </c>
      <c r="E612" s="285" t="s">
        <v>77</v>
      </c>
      <c r="F612" s="113" t="s">
        <v>78</v>
      </c>
      <c r="G612" s="109">
        <v>165</v>
      </c>
      <c r="H612" s="109">
        <v>204.6</v>
      </c>
      <c r="I612" s="114"/>
      <c r="J612" s="109">
        <f>G612*I612</f>
        <v>0</v>
      </c>
    </row>
    <row r="613" spans="1:10" s="69" customFormat="1" x14ac:dyDescent="0.25">
      <c r="A613" s="310"/>
      <c r="B613" s="199"/>
      <c r="C613" s="212"/>
      <c r="D613" s="233">
        <v>4896</v>
      </c>
      <c r="E613" s="243" t="s">
        <v>79</v>
      </c>
      <c r="F613" s="121" t="s">
        <v>80</v>
      </c>
      <c r="G613" s="109">
        <v>56.1</v>
      </c>
      <c r="H613" s="109">
        <v>69.564000000000007</v>
      </c>
      <c r="I613" s="114"/>
      <c r="J613" s="109">
        <f>G613*I613</f>
        <v>0</v>
      </c>
    </row>
    <row r="614" spans="1:10" s="69" customFormat="1" x14ac:dyDescent="0.25">
      <c r="A614" s="310"/>
      <c r="B614" s="199"/>
      <c r="C614" s="212"/>
      <c r="D614" s="233">
        <v>4898</v>
      </c>
      <c r="E614" s="243" t="s">
        <v>81</v>
      </c>
      <c r="F614" s="121" t="s">
        <v>82</v>
      </c>
      <c r="G614" s="109">
        <v>84.149999999999991</v>
      </c>
      <c r="H614" s="109">
        <v>104.34599999999999</v>
      </c>
      <c r="I614" s="114"/>
      <c r="J614" s="109">
        <f>G614*I614</f>
        <v>0</v>
      </c>
    </row>
    <row r="615" spans="1:10" s="69" customFormat="1" x14ac:dyDescent="0.25">
      <c r="A615" s="310"/>
      <c r="B615" s="199"/>
      <c r="C615" s="212"/>
      <c r="D615" s="233">
        <v>4897</v>
      </c>
      <c r="E615" s="243" t="s">
        <v>83</v>
      </c>
      <c r="F615" s="121" t="s">
        <v>84</v>
      </c>
      <c r="G615" s="109">
        <v>112.2</v>
      </c>
      <c r="H615" s="109">
        <v>139.12800000000001</v>
      </c>
      <c r="I615" s="114"/>
      <c r="J615" s="109">
        <f>G615*I615</f>
        <v>0</v>
      </c>
    </row>
    <row r="616" spans="1:10" s="69" customFormat="1" x14ac:dyDescent="0.25">
      <c r="A616" s="310"/>
      <c r="B616" s="199"/>
      <c r="C616" s="212"/>
      <c r="D616" s="233">
        <v>4899</v>
      </c>
      <c r="E616" s="243" t="s">
        <v>85</v>
      </c>
      <c r="F616" s="121" t="s">
        <v>86</v>
      </c>
      <c r="G616" s="109">
        <v>168.29999999999998</v>
      </c>
      <c r="H616" s="109">
        <v>208.69199999999998</v>
      </c>
      <c r="I616" s="114"/>
      <c r="J616" s="109">
        <f>G616*I616</f>
        <v>0</v>
      </c>
    </row>
    <row r="617" spans="1:10" s="69" customFormat="1" x14ac:dyDescent="0.25">
      <c r="A617" s="310"/>
      <c r="B617" s="199"/>
      <c r="C617" s="212"/>
      <c r="D617" s="233">
        <v>4892</v>
      </c>
      <c r="E617" s="243" t="s">
        <v>87</v>
      </c>
      <c r="F617" s="121" t="s">
        <v>88</v>
      </c>
      <c r="G617" s="109">
        <v>20.13</v>
      </c>
      <c r="H617" s="109">
        <v>24.961199999999998</v>
      </c>
      <c r="I617" s="114"/>
      <c r="J617" s="109">
        <f>G617*I617</f>
        <v>0</v>
      </c>
    </row>
    <row r="618" spans="1:10" x14ac:dyDescent="0.25">
      <c r="D618" s="266">
        <v>4893</v>
      </c>
      <c r="E618" s="232" t="s">
        <v>89</v>
      </c>
      <c r="F618" s="156" t="s">
        <v>90</v>
      </c>
      <c r="G618" s="109">
        <v>20.13</v>
      </c>
      <c r="H618" s="109">
        <v>24.961199999999998</v>
      </c>
      <c r="I618" s="114"/>
      <c r="J618" s="109">
        <f>G618*I618</f>
        <v>0</v>
      </c>
    </row>
    <row r="619" spans="1:10" x14ac:dyDescent="0.25">
      <c r="B619" s="201">
        <v>1</v>
      </c>
      <c r="D619" s="279">
        <v>4870</v>
      </c>
      <c r="E619" s="280" t="s">
        <v>1881</v>
      </c>
      <c r="F619" s="156" t="s">
        <v>1970</v>
      </c>
      <c r="G619" s="109">
        <v>589.04999999999995</v>
      </c>
      <c r="H619" s="109">
        <v>730.42199999999991</v>
      </c>
      <c r="I619" s="114"/>
      <c r="J619" s="109">
        <f>G619*I619</f>
        <v>0</v>
      </c>
    </row>
    <row r="620" spans="1:10" x14ac:dyDescent="0.25">
      <c r="B620" s="201">
        <v>1</v>
      </c>
      <c r="D620" s="279">
        <v>4871</v>
      </c>
      <c r="E620" s="280" t="s">
        <v>1882</v>
      </c>
      <c r="F620" s="156" t="s">
        <v>1971</v>
      </c>
      <c r="G620" s="109">
        <v>842.37999999999977</v>
      </c>
      <c r="H620" s="109">
        <v>1044.5511999999997</v>
      </c>
      <c r="I620" s="114"/>
      <c r="J620" s="109">
        <f>G620*I620</f>
        <v>0</v>
      </c>
    </row>
    <row r="621" spans="1:10" x14ac:dyDescent="0.25">
      <c r="B621" s="201">
        <v>1</v>
      </c>
      <c r="D621" s="279">
        <v>4872</v>
      </c>
      <c r="E621" s="280" t="s">
        <v>1883</v>
      </c>
      <c r="F621" s="156" t="s">
        <v>1972</v>
      </c>
      <c r="G621" s="109">
        <v>70.72999999999999</v>
      </c>
      <c r="H621" s="109">
        <v>87.705199999999991</v>
      </c>
      <c r="I621" s="114"/>
      <c r="J621" s="109">
        <f>G621*I621</f>
        <v>0</v>
      </c>
    </row>
    <row r="622" spans="1:10" x14ac:dyDescent="0.25">
      <c r="B622" s="201">
        <v>1</v>
      </c>
      <c r="D622" s="279">
        <v>4873</v>
      </c>
      <c r="E622" s="280" t="s">
        <v>1884</v>
      </c>
      <c r="F622" s="156" t="s">
        <v>1973</v>
      </c>
      <c r="G622" s="109">
        <v>117.80999999999999</v>
      </c>
      <c r="H622" s="109">
        <v>146.08439999999999</v>
      </c>
      <c r="I622" s="114"/>
      <c r="J622" s="109">
        <f>G622*I622</f>
        <v>0</v>
      </c>
    </row>
    <row r="623" spans="1:10" x14ac:dyDescent="0.25">
      <c r="B623" s="201">
        <v>1</v>
      </c>
      <c r="D623" s="279">
        <v>4874</v>
      </c>
      <c r="E623" s="280" t="s">
        <v>1885</v>
      </c>
      <c r="F623" s="156" t="s">
        <v>1974</v>
      </c>
      <c r="G623" s="109">
        <v>10.669999999999996</v>
      </c>
      <c r="H623" s="109">
        <v>13.230799999999995</v>
      </c>
      <c r="I623" s="114"/>
      <c r="J623" s="109">
        <f>G623*I623</f>
        <v>0</v>
      </c>
    </row>
    <row r="624" spans="1:10" x14ac:dyDescent="0.25">
      <c r="B624" s="201">
        <v>1</v>
      </c>
      <c r="D624" s="279">
        <v>4875</v>
      </c>
      <c r="E624" s="280" t="s">
        <v>1886</v>
      </c>
      <c r="F624" s="156" t="s">
        <v>1975</v>
      </c>
      <c r="G624" s="109">
        <v>14.19</v>
      </c>
      <c r="H624" s="109">
        <v>17.595600000000001</v>
      </c>
      <c r="I624" s="114"/>
      <c r="J624" s="109">
        <f>G624*I624</f>
        <v>0</v>
      </c>
    </row>
    <row r="625" spans="1:10" ht="6" customHeight="1" x14ac:dyDescent="0.25">
      <c r="G625" s="109"/>
      <c r="H625" s="109"/>
      <c r="I625" s="68"/>
      <c r="J625" s="109"/>
    </row>
    <row r="626" spans="1:10" s="82" customFormat="1" ht="15" customHeight="1" x14ac:dyDescent="0.25">
      <c r="A626" s="309"/>
      <c r="B626" s="196"/>
      <c r="C626" s="212"/>
      <c r="D626" s="177" t="s">
        <v>91</v>
      </c>
      <c r="E626" s="88"/>
      <c r="F626" s="88"/>
      <c r="G626" s="109"/>
      <c r="H626" s="109"/>
      <c r="I626" s="68"/>
      <c r="J626" s="109"/>
    </row>
    <row r="627" spans="1:10" s="69" customFormat="1" x14ac:dyDescent="0.25">
      <c r="A627" s="310"/>
      <c r="B627" s="199"/>
      <c r="C627" s="212"/>
      <c r="D627" s="284">
        <v>4956</v>
      </c>
      <c r="E627" s="303" t="s">
        <v>92</v>
      </c>
      <c r="F627" s="113" t="s">
        <v>93</v>
      </c>
      <c r="G627" s="109">
        <v>225</v>
      </c>
      <c r="H627" s="109">
        <v>279</v>
      </c>
      <c r="I627" s="114"/>
      <c r="J627" s="109">
        <f>G627*I627</f>
        <v>0</v>
      </c>
    </row>
    <row r="628" spans="1:10" s="69" customFormat="1" x14ac:dyDescent="0.25">
      <c r="A628" s="310"/>
      <c r="B628" s="199"/>
      <c r="C628" s="212"/>
      <c r="D628" s="268">
        <v>4957</v>
      </c>
      <c r="E628" s="269" t="s">
        <v>94</v>
      </c>
      <c r="F628" s="194" t="s">
        <v>242</v>
      </c>
      <c r="G628" s="165">
        <v>589.1</v>
      </c>
      <c r="H628" s="165">
        <v>730.48400000000004</v>
      </c>
      <c r="I628" s="186"/>
      <c r="J628" s="165">
        <f>G628*I628</f>
        <v>0</v>
      </c>
    </row>
    <row r="629" spans="1:10" s="69" customFormat="1" x14ac:dyDescent="0.25">
      <c r="A629" s="310"/>
      <c r="B629" s="199"/>
      <c r="C629" s="212"/>
      <c r="D629" s="234">
        <v>4951</v>
      </c>
      <c r="E629" s="244" t="s">
        <v>1637</v>
      </c>
      <c r="F629" s="121" t="s">
        <v>95</v>
      </c>
      <c r="G629" s="109">
        <v>30</v>
      </c>
      <c r="H629" s="109">
        <v>37.200000000000003</v>
      </c>
      <c r="I629" s="114"/>
      <c r="J629" s="109">
        <f>G629*I629</f>
        <v>0</v>
      </c>
    </row>
    <row r="630" spans="1:10" s="69" customFormat="1" x14ac:dyDescent="0.25">
      <c r="A630" s="310"/>
      <c r="B630" s="199"/>
      <c r="C630" s="212"/>
      <c r="D630" s="234">
        <v>4955</v>
      </c>
      <c r="E630" s="267" t="s">
        <v>96</v>
      </c>
      <c r="F630" s="121" t="s">
        <v>97</v>
      </c>
      <c r="G630" s="109">
        <v>123.2</v>
      </c>
      <c r="H630" s="109">
        <v>152.768</v>
      </c>
      <c r="I630" s="114"/>
      <c r="J630" s="109">
        <f>G630*I630</f>
        <v>0</v>
      </c>
    </row>
    <row r="631" spans="1:10" s="69" customFormat="1" x14ac:dyDescent="0.25">
      <c r="A631" s="310"/>
      <c r="B631" s="199"/>
      <c r="C631" s="212"/>
      <c r="D631" s="291">
        <v>4961</v>
      </c>
      <c r="E631" s="304" t="s">
        <v>98</v>
      </c>
      <c r="F631" s="121" t="s">
        <v>99</v>
      </c>
      <c r="G631" s="109">
        <v>450</v>
      </c>
      <c r="H631" s="109">
        <v>558</v>
      </c>
      <c r="I631" s="114"/>
      <c r="J631" s="109">
        <f>G631*I631</f>
        <v>0</v>
      </c>
    </row>
    <row r="632" spans="1:10" s="69" customFormat="1" x14ac:dyDescent="0.25">
      <c r="A632" s="310"/>
      <c r="B632" s="199"/>
      <c r="C632" s="212"/>
      <c r="D632" s="291">
        <v>4962</v>
      </c>
      <c r="E632" s="304" t="s">
        <v>100</v>
      </c>
      <c r="F632" s="121" t="s">
        <v>101</v>
      </c>
      <c r="G632" s="109">
        <v>200</v>
      </c>
      <c r="H632" s="109">
        <v>248</v>
      </c>
      <c r="I632" s="114"/>
      <c r="J632" s="109">
        <f>G632*I632</f>
        <v>0</v>
      </c>
    </row>
    <row r="633" spans="1:10" x14ac:dyDescent="0.25">
      <c r="B633" s="199"/>
      <c r="D633" s="305">
        <v>4960</v>
      </c>
      <c r="E633" s="306" t="s">
        <v>102</v>
      </c>
      <c r="F633" s="156" t="s">
        <v>103</v>
      </c>
      <c r="G633" s="109">
        <v>35</v>
      </c>
      <c r="H633" s="109">
        <v>43.4</v>
      </c>
      <c r="I633" s="114"/>
      <c r="J633" s="109">
        <f>G633*I633</f>
        <v>0</v>
      </c>
    </row>
    <row r="634" spans="1:10" s="69" customFormat="1" x14ac:dyDescent="0.25">
      <c r="A634" s="310"/>
      <c r="B634" s="199"/>
      <c r="C634" s="212"/>
      <c r="D634" s="235">
        <v>4952</v>
      </c>
      <c r="E634" s="251" t="s">
        <v>104</v>
      </c>
      <c r="F634" s="113" t="s">
        <v>105</v>
      </c>
      <c r="G634" s="109">
        <v>192.80000000000004</v>
      </c>
      <c r="H634" s="109">
        <v>239.07200000000006</v>
      </c>
      <c r="I634" s="114"/>
      <c r="J634" s="109">
        <f>G634*I634</f>
        <v>0</v>
      </c>
    </row>
    <row r="635" spans="1:10" s="69" customFormat="1" x14ac:dyDescent="0.25">
      <c r="A635" s="310"/>
      <c r="B635" s="199"/>
      <c r="C635" s="212"/>
      <c r="D635" s="234">
        <v>4953</v>
      </c>
      <c r="E635" s="244" t="s">
        <v>106</v>
      </c>
      <c r="F635" s="121" t="s">
        <v>107</v>
      </c>
      <c r="G635" s="109">
        <v>160.69999999999999</v>
      </c>
      <c r="H635" s="109">
        <v>199.26799999999997</v>
      </c>
      <c r="I635" s="114"/>
      <c r="J635" s="109">
        <f>G635*I635</f>
        <v>0</v>
      </c>
    </row>
    <row r="636" spans="1:10" s="69" customFormat="1" x14ac:dyDescent="0.25">
      <c r="A636" s="310"/>
      <c r="B636" s="199"/>
      <c r="C636" s="212"/>
      <c r="D636" s="291">
        <v>4954</v>
      </c>
      <c r="E636" s="307" t="s">
        <v>1289</v>
      </c>
      <c r="F636" s="121" t="s">
        <v>1290</v>
      </c>
      <c r="G636" s="109">
        <v>210</v>
      </c>
      <c r="H636" s="109">
        <v>260.39999999999998</v>
      </c>
      <c r="I636" s="114"/>
      <c r="J636" s="109">
        <f>G636*I636</f>
        <v>0</v>
      </c>
    </row>
    <row r="637" spans="1:10" s="69" customFormat="1" x14ac:dyDescent="0.25">
      <c r="A637" s="310"/>
      <c r="B637" s="199"/>
      <c r="C637" s="212"/>
      <c r="D637" s="234">
        <v>4968</v>
      </c>
      <c r="E637" s="244" t="s">
        <v>108</v>
      </c>
      <c r="F637" s="121" t="s">
        <v>109</v>
      </c>
      <c r="G637" s="109">
        <v>289.2</v>
      </c>
      <c r="H637" s="109">
        <v>358.608</v>
      </c>
      <c r="I637" s="114"/>
      <c r="J637" s="109">
        <f>G637*I637</f>
        <v>0</v>
      </c>
    </row>
    <row r="638" spans="1:10" s="69" customFormat="1" x14ac:dyDescent="0.25">
      <c r="A638" s="310"/>
      <c r="B638" s="199"/>
      <c r="C638" s="212"/>
      <c r="D638" s="291">
        <v>4967</v>
      </c>
      <c r="E638" s="304" t="s">
        <v>110</v>
      </c>
      <c r="F638" s="121" t="s">
        <v>111</v>
      </c>
      <c r="G638" s="109">
        <v>250</v>
      </c>
      <c r="H638" s="109">
        <v>310</v>
      </c>
      <c r="I638" s="114"/>
      <c r="J638" s="109">
        <f>G638*I638</f>
        <v>0</v>
      </c>
    </row>
    <row r="639" spans="1:10" s="69" customFormat="1" ht="30" x14ac:dyDescent="0.25">
      <c r="A639" s="310"/>
      <c r="B639" s="199"/>
      <c r="C639" s="212"/>
      <c r="D639" s="239">
        <v>4965</v>
      </c>
      <c r="E639" s="255" t="s">
        <v>112</v>
      </c>
      <c r="F639" s="194" t="s">
        <v>113</v>
      </c>
      <c r="G639" s="165">
        <v>374.89999999999992</v>
      </c>
      <c r="H639" s="165">
        <v>464.87599999999992</v>
      </c>
      <c r="I639" s="186"/>
      <c r="J639" s="165">
        <f>G639*I639</f>
        <v>0</v>
      </c>
    </row>
    <row r="640" spans="1:10" s="69" customFormat="1" ht="30" x14ac:dyDescent="0.25">
      <c r="A640" s="310"/>
      <c r="B640" s="199"/>
      <c r="C640" s="212"/>
      <c r="D640" s="239">
        <v>4964</v>
      </c>
      <c r="E640" s="255" t="s">
        <v>114</v>
      </c>
      <c r="F640" s="185" t="s">
        <v>115</v>
      </c>
      <c r="G640" s="165">
        <v>321.3</v>
      </c>
      <c r="H640" s="165">
        <v>398.41200000000003</v>
      </c>
      <c r="I640" s="186"/>
      <c r="J640" s="165">
        <f>G640*I640</f>
        <v>0</v>
      </c>
    </row>
    <row r="641" spans="1:10" ht="6" customHeight="1" x14ac:dyDescent="0.25">
      <c r="G641" s="109"/>
      <c r="H641" s="109"/>
      <c r="I641" s="68"/>
      <c r="J641" s="109"/>
    </row>
    <row r="642" spans="1:10" s="82" customFormat="1" ht="15" customHeight="1" x14ac:dyDescent="0.25">
      <c r="A642" s="309"/>
      <c r="B642" s="196"/>
      <c r="C642" s="212"/>
      <c r="D642" s="177" t="s">
        <v>2056</v>
      </c>
      <c r="E642" s="88"/>
      <c r="F642" s="88"/>
      <c r="G642" s="109"/>
      <c r="H642" s="109"/>
      <c r="I642" s="68"/>
      <c r="J642" s="109"/>
    </row>
    <row r="643" spans="1:10" ht="30" x14ac:dyDescent="0.25">
      <c r="B643" s="199"/>
      <c r="D643" s="288">
        <v>4966</v>
      </c>
      <c r="E643" s="289" t="s">
        <v>117</v>
      </c>
      <c r="F643" s="193" t="s">
        <v>118</v>
      </c>
      <c r="G643" s="165">
        <v>2.2599999999999998</v>
      </c>
      <c r="H643" s="165">
        <v>2.8023999999999996</v>
      </c>
      <c r="I643" s="186"/>
      <c r="J643" s="165">
        <f>G643*I643</f>
        <v>0</v>
      </c>
    </row>
    <row r="644" spans="1:10" s="69" customFormat="1" x14ac:dyDescent="0.25">
      <c r="A644" s="310"/>
      <c r="B644" s="199"/>
      <c r="C644" s="212"/>
      <c r="D644" s="235">
        <v>4888</v>
      </c>
      <c r="E644" s="251" t="s">
        <v>119</v>
      </c>
      <c r="F644" s="113" t="s">
        <v>120</v>
      </c>
      <c r="G644" s="109">
        <v>53.02</v>
      </c>
      <c r="H644" s="109">
        <v>65.744799999999998</v>
      </c>
      <c r="I644" s="114"/>
      <c r="J644" s="109">
        <f>G644*I644</f>
        <v>0</v>
      </c>
    </row>
    <row r="645" spans="1:10" s="69" customFormat="1" x14ac:dyDescent="0.25">
      <c r="A645" s="310"/>
      <c r="B645" s="199"/>
      <c r="C645" s="212"/>
      <c r="D645" s="291">
        <v>4889</v>
      </c>
      <c r="E645" s="304" t="s">
        <v>121</v>
      </c>
      <c r="F645" s="121" t="s">
        <v>122</v>
      </c>
      <c r="G645" s="109">
        <v>80</v>
      </c>
      <c r="H645" s="109">
        <v>99.2</v>
      </c>
      <c r="I645" s="114"/>
      <c r="J645" s="109">
        <f>G645*I645</f>
        <v>0</v>
      </c>
    </row>
    <row r="646" spans="1:10" s="69" customFormat="1" x14ac:dyDescent="0.25">
      <c r="A646" s="310"/>
      <c r="B646" s="199"/>
      <c r="C646" s="212"/>
      <c r="D646" s="234">
        <v>4890</v>
      </c>
      <c r="E646" s="244" t="s">
        <v>123</v>
      </c>
      <c r="F646" s="121" t="s">
        <v>124</v>
      </c>
      <c r="G646" s="109">
        <v>119.02</v>
      </c>
      <c r="H646" s="109">
        <v>147.5848</v>
      </c>
      <c r="I646" s="114"/>
      <c r="J646" s="109">
        <f>G646*I646</f>
        <v>0</v>
      </c>
    </row>
    <row r="647" spans="1:10" s="69" customFormat="1" x14ac:dyDescent="0.25">
      <c r="A647" s="310"/>
      <c r="B647" s="199"/>
      <c r="C647" s="212"/>
      <c r="D647" s="234">
        <v>4891</v>
      </c>
      <c r="E647" s="244" t="s">
        <v>125</v>
      </c>
      <c r="F647" s="121" t="s">
        <v>126</v>
      </c>
      <c r="G647" s="109">
        <v>253.33</v>
      </c>
      <c r="H647" s="109">
        <v>314.12920000000003</v>
      </c>
      <c r="I647" s="114"/>
      <c r="J647" s="109">
        <f>G647*I647</f>
        <v>0</v>
      </c>
    </row>
    <row r="648" spans="1:10" s="69" customFormat="1" x14ac:dyDescent="0.25">
      <c r="A648" s="310"/>
      <c r="B648" s="199"/>
      <c r="C648" s="212"/>
      <c r="D648" s="291">
        <v>4933</v>
      </c>
      <c r="E648" s="304" t="s">
        <v>127</v>
      </c>
      <c r="F648" s="121" t="s">
        <v>128</v>
      </c>
      <c r="G648" s="109">
        <v>15</v>
      </c>
      <c r="H648" s="109">
        <v>18.600000000000001</v>
      </c>
      <c r="I648" s="114"/>
      <c r="J648" s="109">
        <f>G648*I648</f>
        <v>0</v>
      </c>
    </row>
    <row r="649" spans="1:10" s="69" customFormat="1" x14ac:dyDescent="0.25">
      <c r="A649" s="310"/>
      <c r="B649" s="199"/>
      <c r="C649" s="212"/>
      <c r="D649" s="291">
        <v>4934</v>
      </c>
      <c r="E649" s="304" t="s">
        <v>129</v>
      </c>
      <c r="F649" s="121" t="s">
        <v>130</v>
      </c>
      <c r="G649" s="109">
        <v>22</v>
      </c>
      <c r="H649" s="109">
        <v>27.28</v>
      </c>
      <c r="I649" s="114"/>
      <c r="J649" s="109">
        <f>G649*I649</f>
        <v>0</v>
      </c>
    </row>
    <row r="650" spans="1:10" x14ac:dyDescent="0.25">
      <c r="B650" s="199"/>
      <c r="D650" s="305">
        <v>4935</v>
      </c>
      <c r="E650" s="306" t="s">
        <v>131</v>
      </c>
      <c r="F650" s="156" t="s">
        <v>132</v>
      </c>
      <c r="G650" s="109">
        <v>30</v>
      </c>
      <c r="H650" s="109">
        <v>37.200000000000003</v>
      </c>
      <c r="I650" s="114"/>
      <c r="J650" s="109">
        <f>G650*I650</f>
        <v>0</v>
      </c>
    </row>
    <row r="651" spans="1:10" x14ac:dyDescent="0.25">
      <c r="B651" s="199"/>
      <c r="D651" s="305">
        <v>4936</v>
      </c>
      <c r="E651" s="306" t="s">
        <v>133</v>
      </c>
      <c r="F651" s="156" t="s">
        <v>134</v>
      </c>
      <c r="G651" s="109">
        <v>40</v>
      </c>
      <c r="H651" s="109">
        <v>49.6</v>
      </c>
      <c r="I651" s="114"/>
      <c r="J651" s="109">
        <f>G651*I651</f>
        <v>0</v>
      </c>
    </row>
    <row r="652" spans="1:10" x14ac:dyDescent="0.25">
      <c r="D652" s="232">
        <v>4937</v>
      </c>
      <c r="E652" s="250" t="s">
        <v>135</v>
      </c>
      <c r="F652" s="156" t="s">
        <v>136</v>
      </c>
      <c r="G652" s="109">
        <v>67.400000000000006</v>
      </c>
      <c r="H652" s="109">
        <v>83.576000000000008</v>
      </c>
      <c r="I652" s="114"/>
      <c r="J652" s="109">
        <f>G652*I652</f>
        <v>0</v>
      </c>
    </row>
    <row r="653" spans="1:10" x14ac:dyDescent="0.25">
      <c r="D653" s="232">
        <v>4938</v>
      </c>
      <c r="E653" s="250" t="s">
        <v>137</v>
      </c>
      <c r="F653" s="156" t="s">
        <v>138</v>
      </c>
      <c r="G653" s="109">
        <v>98</v>
      </c>
      <c r="H653" s="109">
        <v>121.52</v>
      </c>
      <c r="I653" s="114"/>
      <c r="J653" s="109">
        <f>G653*I653</f>
        <v>0</v>
      </c>
    </row>
    <row r="654" spans="1:10" x14ac:dyDescent="0.25">
      <c r="B654" s="199"/>
      <c r="D654" s="305">
        <v>4939</v>
      </c>
      <c r="E654" s="306" t="s">
        <v>139</v>
      </c>
      <c r="F654" s="156" t="s">
        <v>140</v>
      </c>
      <c r="G654" s="109">
        <v>130</v>
      </c>
      <c r="H654" s="109">
        <v>161.19999999999999</v>
      </c>
      <c r="I654" s="114"/>
      <c r="J654" s="109">
        <f>G654*I654</f>
        <v>0</v>
      </c>
    </row>
    <row r="655" spans="1:10" x14ac:dyDescent="0.25">
      <c r="B655" s="199"/>
      <c r="D655" s="305">
        <v>4940</v>
      </c>
      <c r="E655" s="306" t="s">
        <v>141</v>
      </c>
      <c r="F655" s="156" t="s">
        <v>142</v>
      </c>
      <c r="G655" s="109">
        <v>140</v>
      </c>
      <c r="H655" s="109">
        <v>173.6</v>
      </c>
      <c r="I655" s="114"/>
      <c r="J655" s="109">
        <f>G655*I655</f>
        <v>0</v>
      </c>
    </row>
    <row r="656" spans="1:10" x14ac:dyDescent="0.25">
      <c r="B656" s="199"/>
      <c r="D656" s="305">
        <v>4946</v>
      </c>
      <c r="E656" s="306" t="s">
        <v>143</v>
      </c>
      <c r="F656" s="156" t="s">
        <v>144</v>
      </c>
      <c r="G656" s="109">
        <v>22</v>
      </c>
      <c r="H656" s="109">
        <v>27.28</v>
      </c>
      <c r="I656" s="114"/>
      <c r="J656" s="109">
        <f>G656*I656</f>
        <v>0</v>
      </c>
    </row>
    <row r="657" spans="2:10" x14ac:dyDescent="0.25">
      <c r="D657" s="232">
        <v>4947</v>
      </c>
      <c r="E657" s="250" t="s">
        <v>145</v>
      </c>
      <c r="F657" s="156" t="s">
        <v>146</v>
      </c>
      <c r="G657" s="109">
        <v>23.600000000000005</v>
      </c>
      <c r="H657" s="109">
        <v>29.264000000000006</v>
      </c>
      <c r="I657" s="114"/>
      <c r="J657" s="109">
        <f>G657*I657</f>
        <v>0</v>
      </c>
    </row>
    <row r="658" spans="2:10" x14ac:dyDescent="0.25">
      <c r="D658" s="232">
        <v>4948</v>
      </c>
      <c r="E658" s="250" t="s">
        <v>147</v>
      </c>
      <c r="F658" s="156" t="s">
        <v>148</v>
      </c>
      <c r="G658" s="109">
        <v>21.5</v>
      </c>
      <c r="H658" s="109">
        <v>26.66</v>
      </c>
      <c r="I658" s="114"/>
      <c r="J658" s="109">
        <f>G658*I658</f>
        <v>0</v>
      </c>
    </row>
    <row r="659" spans="2:10" x14ac:dyDescent="0.25">
      <c r="B659" s="201">
        <v>1</v>
      </c>
      <c r="D659" s="279">
        <v>8002</v>
      </c>
      <c r="E659" s="280" t="s">
        <v>1887</v>
      </c>
      <c r="F659" s="156" t="s">
        <v>1976</v>
      </c>
      <c r="G659" s="109">
        <v>19.580000000000002</v>
      </c>
      <c r="H659" s="109">
        <v>24.279200000000003</v>
      </c>
      <c r="I659" s="114"/>
      <c r="J659" s="109">
        <f>G659*I659</f>
        <v>0</v>
      </c>
    </row>
    <row r="660" spans="2:10" x14ac:dyDescent="0.25">
      <c r="B660" s="201">
        <v>1</v>
      </c>
      <c r="D660" s="279">
        <v>8003</v>
      </c>
      <c r="E660" s="280" t="s">
        <v>1888</v>
      </c>
      <c r="F660" s="156" t="s">
        <v>1977</v>
      </c>
      <c r="G660" s="109">
        <v>22</v>
      </c>
      <c r="H660" s="109">
        <v>27.28</v>
      </c>
      <c r="I660" s="114"/>
      <c r="J660" s="109">
        <f>G660*I660</f>
        <v>0</v>
      </c>
    </row>
    <row r="661" spans="2:10" x14ac:dyDescent="0.25">
      <c r="B661" s="201">
        <v>1</v>
      </c>
      <c r="D661" s="279">
        <v>8004</v>
      </c>
      <c r="E661" s="280" t="s">
        <v>1889</v>
      </c>
      <c r="F661" s="156" t="s">
        <v>1979</v>
      </c>
      <c r="G661" s="109">
        <v>24.419999999999998</v>
      </c>
      <c r="H661" s="109">
        <v>30.280799999999996</v>
      </c>
      <c r="I661" s="114"/>
      <c r="J661" s="109">
        <f>G661*I661</f>
        <v>0</v>
      </c>
    </row>
    <row r="662" spans="2:10" x14ac:dyDescent="0.25">
      <c r="B662" s="201">
        <v>1</v>
      </c>
      <c r="D662" s="279">
        <v>8005</v>
      </c>
      <c r="E662" s="280" t="s">
        <v>1890</v>
      </c>
      <c r="F662" s="156" t="s">
        <v>1980</v>
      </c>
      <c r="G662" s="109">
        <v>26.619999999999994</v>
      </c>
      <c r="H662" s="109">
        <v>33.008799999999994</v>
      </c>
      <c r="I662" s="114"/>
      <c r="J662" s="109">
        <f>G662*I662</f>
        <v>0</v>
      </c>
    </row>
    <row r="663" spans="2:10" x14ac:dyDescent="0.25">
      <c r="B663" s="201">
        <v>1</v>
      </c>
      <c r="D663" s="279">
        <v>8006</v>
      </c>
      <c r="E663" s="280" t="s">
        <v>1891</v>
      </c>
      <c r="F663" s="156" t="s">
        <v>1981</v>
      </c>
      <c r="G663" s="109">
        <v>29.040000000000003</v>
      </c>
      <c r="H663" s="109">
        <v>36.009600000000006</v>
      </c>
      <c r="I663" s="114"/>
      <c r="J663" s="109">
        <f>G663*I663</f>
        <v>0</v>
      </c>
    </row>
    <row r="664" spans="2:10" x14ac:dyDescent="0.25">
      <c r="B664" s="201">
        <v>1</v>
      </c>
      <c r="D664" s="279">
        <v>8007</v>
      </c>
      <c r="E664" s="280" t="s">
        <v>1892</v>
      </c>
      <c r="F664" s="156" t="s">
        <v>1978</v>
      </c>
      <c r="G664" s="109">
        <v>34.21</v>
      </c>
      <c r="H664" s="109">
        <v>42.420400000000001</v>
      </c>
      <c r="I664" s="114"/>
      <c r="J664" s="109">
        <f>G664*I664</f>
        <v>0</v>
      </c>
    </row>
    <row r="665" spans="2:10" x14ac:dyDescent="0.25">
      <c r="B665" s="201">
        <v>1</v>
      </c>
      <c r="D665" s="279">
        <v>8008</v>
      </c>
      <c r="E665" s="280" t="s">
        <v>1893</v>
      </c>
      <c r="F665" s="156" t="s">
        <v>1982</v>
      </c>
      <c r="G665" s="109">
        <v>42.129999999999995</v>
      </c>
      <c r="H665" s="109">
        <v>52.241199999999992</v>
      </c>
      <c r="I665" s="114"/>
      <c r="J665" s="109">
        <f>G665*I665</f>
        <v>0</v>
      </c>
    </row>
    <row r="666" spans="2:10" x14ac:dyDescent="0.25">
      <c r="B666" s="201">
        <v>1</v>
      </c>
      <c r="D666" s="279">
        <v>8009</v>
      </c>
      <c r="E666" s="280" t="s">
        <v>1894</v>
      </c>
      <c r="F666" s="156" t="s">
        <v>1983</v>
      </c>
      <c r="G666" s="109">
        <v>52.140000000000008</v>
      </c>
      <c r="H666" s="109">
        <v>64.653600000000012</v>
      </c>
      <c r="I666" s="114"/>
      <c r="J666" s="109">
        <f>G666*I666</f>
        <v>0</v>
      </c>
    </row>
    <row r="667" spans="2:10" x14ac:dyDescent="0.25">
      <c r="B667" s="201">
        <v>1</v>
      </c>
      <c r="D667" s="279">
        <v>8011</v>
      </c>
      <c r="E667" s="280" t="s">
        <v>1895</v>
      </c>
      <c r="F667" s="156" t="s">
        <v>1984</v>
      </c>
      <c r="G667" s="109">
        <v>37.179999999999993</v>
      </c>
      <c r="H667" s="109">
        <v>46.103199999999994</v>
      </c>
      <c r="I667" s="114"/>
      <c r="J667" s="109">
        <f>G667*I667</f>
        <v>0</v>
      </c>
    </row>
    <row r="668" spans="2:10" x14ac:dyDescent="0.25">
      <c r="B668" s="201">
        <v>1</v>
      </c>
      <c r="D668" s="279">
        <v>8012</v>
      </c>
      <c r="E668" s="280" t="s">
        <v>1896</v>
      </c>
      <c r="F668" s="156" t="s">
        <v>1985</v>
      </c>
      <c r="G668" s="109">
        <v>38.17</v>
      </c>
      <c r="H668" s="109">
        <v>47.330800000000004</v>
      </c>
      <c r="I668" s="114"/>
      <c r="J668" s="109">
        <f>G668*I668</f>
        <v>0</v>
      </c>
    </row>
    <row r="669" spans="2:10" x14ac:dyDescent="0.25">
      <c r="B669" s="201">
        <v>1</v>
      </c>
      <c r="D669" s="279">
        <v>8013</v>
      </c>
      <c r="E669" s="280" t="s">
        <v>1897</v>
      </c>
      <c r="F669" s="156" t="s">
        <v>1986</v>
      </c>
      <c r="G669" s="109">
        <v>40.04</v>
      </c>
      <c r="H669" s="109">
        <v>49.6496</v>
      </c>
      <c r="I669" s="114"/>
      <c r="J669" s="109">
        <f>G669*I669</f>
        <v>0</v>
      </c>
    </row>
    <row r="670" spans="2:10" x14ac:dyDescent="0.25">
      <c r="B670" s="201">
        <v>1</v>
      </c>
      <c r="D670" s="279">
        <v>8014</v>
      </c>
      <c r="E670" s="280" t="s">
        <v>1898</v>
      </c>
      <c r="F670" s="156" t="s">
        <v>1987</v>
      </c>
      <c r="G670" s="109">
        <v>41.8</v>
      </c>
      <c r="H670" s="109">
        <v>51.831999999999994</v>
      </c>
      <c r="I670" s="114"/>
      <c r="J670" s="109">
        <f>G670*I670</f>
        <v>0</v>
      </c>
    </row>
    <row r="671" spans="2:10" x14ac:dyDescent="0.25">
      <c r="B671" s="201">
        <v>1</v>
      </c>
      <c r="D671" s="279">
        <v>8015</v>
      </c>
      <c r="E671" s="280" t="s">
        <v>1899</v>
      </c>
      <c r="F671" s="156" t="s">
        <v>1988</v>
      </c>
      <c r="G671" s="109">
        <v>43.890000000000008</v>
      </c>
      <c r="H671" s="109">
        <v>54.423600000000008</v>
      </c>
      <c r="I671" s="114"/>
      <c r="J671" s="109">
        <f>G671*I671</f>
        <v>0</v>
      </c>
    </row>
    <row r="672" spans="2:10" x14ac:dyDescent="0.25">
      <c r="B672" s="201">
        <v>1</v>
      </c>
      <c r="D672" s="279">
        <v>8016</v>
      </c>
      <c r="E672" s="280" t="s">
        <v>1900</v>
      </c>
      <c r="F672" s="156" t="s">
        <v>1989</v>
      </c>
      <c r="G672" s="109">
        <v>47.629999999999995</v>
      </c>
      <c r="H672" s="109">
        <v>59.061199999999992</v>
      </c>
      <c r="I672" s="114"/>
      <c r="J672" s="109">
        <f>G672*I672</f>
        <v>0</v>
      </c>
    </row>
    <row r="673" spans="2:10" x14ac:dyDescent="0.25">
      <c r="B673" s="201">
        <v>1</v>
      </c>
      <c r="D673" s="279">
        <v>8017</v>
      </c>
      <c r="E673" s="280" t="s">
        <v>1901</v>
      </c>
      <c r="F673" s="156" t="s">
        <v>1990</v>
      </c>
      <c r="G673" s="109">
        <v>55.660000000000004</v>
      </c>
      <c r="H673" s="109">
        <v>69.0184</v>
      </c>
      <c r="I673" s="114"/>
      <c r="J673" s="109">
        <f>G673*I673</f>
        <v>0</v>
      </c>
    </row>
    <row r="674" spans="2:10" x14ac:dyDescent="0.25">
      <c r="B674" s="201">
        <v>1</v>
      </c>
      <c r="D674" s="279">
        <v>8018</v>
      </c>
      <c r="E674" s="280" t="s">
        <v>1902</v>
      </c>
      <c r="F674" s="156" t="s">
        <v>1991</v>
      </c>
      <c r="G674" s="109">
        <v>62.26</v>
      </c>
      <c r="H674" s="109">
        <v>77.202399999999997</v>
      </c>
      <c r="I674" s="114"/>
      <c r="J674" s="109">
        <f>G674*I674</f>
        <v>0</v>
      </c>
    </row>
    <row r="675" spans="2:10" x14ac:dyDescent="0.25">
      <c r="B675" s="201">
        <v>1</v>
      </c>
      <c r="D675" s="279">
        <v>8020</v>
      </c>
      <c r="E675" s="280" t="s">
        <v>1903</v>
      </c>
      <c r="F675" s="156" t="s">
        <v>1992</v>
      </c>
      <c r="G675" s="109">
        <v>14.959999999999999</v>
      </c>
      <c r="H675" s="109">
        <v>18.5504</v>
      </c>
      <c r="I675" s="114"/>
      <c r="J675" s="109">
        <f>G675*I675</f>
        <v>0</v>
      </c>
    </row>
    <row r="676" spans="2:10" x14ac:dyDescent="0.25">
      <c r="B676" s="201">
        <v>1</v>
      </c>
      <c r="D676" s="279">
        <v>8021</v>
      </c>
      <c r="E676" s="280" t="s">
        <v>1904</v>
      </c>
      <c r="F676" s="156" t="s">
        <v>1993</v>
      </c>
      <c r="G676" s="109">
        <v>6.2700000000000005</v>
      </c>
      <c r="H676" s="109">
        <v>7.7748000000000008</v>
      </c>
      <c r="I676" s="114"/>
      <c r="J676" s="109">
        <f>G676*I676</f>
        <v>0</v>
      </c>
    </row>
    <row r="677" spans="2:10" x14ac:dyDescent="0.25">
      <c r="B677" s="201">
        <v>1</v>
      </c>
      <c r="D677" s="279">
        <v>8022</v>
      </c>
      <c r="E677" s="280" t="s">
        <v>1905</v>
      </c>
      <c r="F677" t="s">
        <v>1994</v>
      </c>
      <c r="G677" s="109">
        <v>0.55000000000000004</v>
      </c>
      <c r="H677" s="109">
        <v>0.68200000000000005</v>
      </c>
      <c r="I677" s="114"/>
      <c r="J677" s="109">
        <f>G677*I677</f>
        <v>0</v>
      </c>
    </row>
    <row r="678" spans="2:10" x14ac:dyDescent="0.25">
      <c r="B678" s="201">
        <v>1</v>
      </c>
      <c r="D678" s="279">
        <v>8039</v>
      </c>
      <c r="E678" s="280" t="s">
        <v>1906</v>
      </c>
      <c r="F678" s="156" t="s">
        <v>1995</v>
      </c>
      <c r="G678" s="109">
        <v>0.76999999999999991</v>
      </c>
      <c r="H678" s="109">
        <v>0.95479999999999987</v>
      </c>
      <c r="I678" s="114"/>
      <c r="J678" s="109">
        <f>G678*I678</f>
        <v>0</v>
      </c>
    </row>
    <row r="679" spans="2:10" x14ac:dyDescent="0.25">
      <c r="B679" s="201">
        <v>1</v>
      </c>
      <c r="D679" s="279">
        <v>8040</v>
      </c>
      <c r="E679" s="280" t="s">
        <v>1907</v>
      </c>
      <c r="F679" s="156" t="s">
        <v>1996</v>
      </c>
      <c r="G679" s="109">
        <v>0.65999999999999992</v>
      </c>
      <c r="H679" s="109">
        <v>0.81839999999999991</v>
      </c>
      <c r="I679" s="114"/>
      <c r="J679" s="109">
        <f>G679*I679</f>
        <v>0</v>
      </c>
    </row>
    <row r="680" spans="2:10" x14ac:dyDescent="0.25">
      <c r="B680" s="201">
        <v>1</v>
      </c>
      <c r="D680" s="279">
        <v>8041</v>
      </c>
      <c r="E680" s="280" t="s">
        <v>1908</v>
      </c>
      <c r="F680" s="156" t="s">
        <v>1997</v>
      </c>
      <c r="G680" s="109">
        <v>0.76999999999999991</v>
      </c>
      <c r="H680" s="109">
        <v>0.95479999999999987</v>
      </c>
      <c r="I680" s="114"/>
      <c r="J680" s="109">
        <f>G680*I680</f>
        <v>0</v>
      </c>
    </row>
    <row r="681" spans="2:10" x14ac:dyDescent="0.25">
      <c r="B681" s="201">
        <v>1</v>
      </c>
      <c r="D681" s="279">
        <v>8042</v>
      </c>
      <c r="E681" s="280" t="s">
        <v>1909</v>
      </c>
      <c r="F681" s="156" t="s">
        <v>1998</v>
      </c>
      <c r="G681" s="109">
        <v>1.76</v>
      </c>
      <c r="H681" s="109">
        <v>2.1823999999999999</v>
      </c>
      <c r="I681" s="114"/>
      <c r="J681" s="109">
        <f>G681*I681</f>
        <v>0</v>
      </c>
    </row>
    <row r="682" spans="2:10" x14ac:dyDescent="0.25">
      <c r="B682" s="201">
        <v>1</v>
      </c>
      <c r="D682" s="279">
        <v>8043</v>
      </c>
      <c r="E682" s="280" t="s">
        <v>1910</v>
      </c>
      <c r="F682" s="156" t="s">
        <v>1999</v>
      </c>
      <c r="G682" s="109">
        <v>3.9599999999999995</v>
      </c>
      <c r="H682" s="109">
        <v>4.9103999999999992</v>
      </c>
      <c r="I682" s="114"/>
      <c r="J682" s="109">
        <f>G682*I682</f>
        <v>0</v>
      </c>
    </row>
    <row r="683" spans="2:10" x14ac:dyDescent="0.25">
      <c r="B683" s="201">
        <v>1</v>
      </c>
      <c r="D683" s="279">
        <v>8044</v>
      </c>
      <c r="E683" s="280" t="s">
        <v>1911</v>
      </c>
      <c r="F683" s="156" t="s">
        <v>2000</v>
      </c>
      <c r="G683" s="109">
        <v>6.5999999999999988</v>
      </c>
      <c r="H683" s="109">
        <v>8.1839999999999993</v>
      </c>
      <c r="I683" s="114"/>
      <c r="J683" s="109">
        <f>G683*I683</f>
        <v>0</v>
      </c>
    </row>
    <row r="684" spans="2:10" x14ac:dyDescent="0.25">
      <c r="B684" s="201">
        <v>1</v>
      </c>
      <c r="D684" s="279">
        <v>8045</v>
      </c>
      <c r="E684" s="280" t="s">
        <v>1912</v>
      </c>
      <c r="F684" s="156" t="s">
        <v>2001</v>
      </c>
      <c r="G684" s="109">
        <v>1.76</v>
      </c>
      <c r="H684" s="109">
        <v>2.1823999999999999</v>
      </c>
      <c r="I684" s="114"/>
      <c r="J684" s="109">
        <f>G684*I684</f>
        <v>0</v>
      </c>
    </row>
    <row r="685" spans="2:10" x14ac:dyDescent="0.25">
      <c r="B685" s="201">
        <v>1</v>
      </c>
      <c r="D685" s="279">
        <v>8046</v>
      </c>
      <c r="E685" s="280" t="s">
        <v>1913</v>
      </c>
      <c r="F685" s="156" t="s">
        <v>2002</v>
      </c>
      <c r="G685" s="109">
        <v>2.6399999999999997</v>
      </c>
      <c r="H685" s="109">
        <v>3.2735999999999996</v>
      </c>
      <c r="I685" s="114"/>
      <c r="J685" s="109">
        <f>G685*I685</f>
        <v>0</v>
      </c>
    </row>
    <row r="686" spans="2:10" x14ac:dyDescent="0.25">
      <c r="B686" s="201">
        <v>1</v>
      </c>
      <c r="D686" s="279">
        <v>8047</v>
      </c>
      <c r="E686" s="280" t="s">
        <v>1914</v>
      </c>
      <c r="F686" s="156" t="s">
        <v>2003</v>
      </c>
      <c r="G686" s="109">
        <v>4.51</v>
      </c>
      <c r="H686" s="109">
        <v>5.5923999999999996</v>
      </c>
      <c r="I686" s="114"/>
      <c r="J686" s="109">
        <f>G686*I686</f>
        <v>0</v>
      </c>
    </row>
    <row r="687" spans="2:10" x14ac:dyDescent="0.25">
      <c r="B687" s="201">
        <v>1</v>
      </c>
      <c r="D687" s="279">
        <v>8221</v>
      </c>
      <c r="E687" s="280" t="s">
        <v>1915</v>
      </c>
      <c r="F687" s="156" t="s">
        <v>2004</v>
      </c>
      <c r="G687" s="109">
        <v>9.4599999999999991</v>
      </c>
      <c r="H687" s="109">
        <v>11.730399999999999</v>
      </c>
      <c r="I687" s="114"/>
      <c r="J687" s="109">
        <f>G687*I687</f>
        <v>0</v>
      </c>
    </row>
    <row r="688" spans="2:10" x14ac:dyDescent="0.25">
      <c r="B688" s="201">
        <v>1</v>
      </c>
      <c r="D688" s="279">
        <v>8222</v>
      </c>
      <c r="E688" s="280" t="s">
        <v>1916</v>
      </c>
      <c r="F688" s="156" t="s">
        <v>2005</v>
      </c>
      <c r="G688" s="109">
        <v>6.05</v>
      </c>
      <c r="H688" s="109">
        <v>7.5019999999999998</v>
      </c>
      <c r="I688" s="114"/>
      <c r="J688" s="109">
        <f>G688*I688</f>
        <v>0</v>
      </c>
    </row>
    <row r="689" spans="1:10" x14ac:dyDescent="0.25">
      <c r="B689" s="201">
        <v>1</v>
      </c>
      <c r="D689" s="279">
        <v>8223</v>
      </c>
      <c r="E689" s="280" t="s">
        <v>1917</v>
      </c>
      <c r="F689" s="156" t="s">
        <v>2006</v>
      </c>
      <c r="G689" s="109">
        <v>2.42</v>
      </c>
      <c r="H689" s="109">
        <v>3.0007999999999999</v>
      </c>
      <c r="I689" s="114"/>
      <c r="J689" s="109">
        <f>G689*I689</f>
        <v>0</v>
      </c>
    </row>
    <row r="690" spans="1:10" x14ac:dyDescent="0.25">
      <c r="B690" s="201">
        <v>1</v>
      </c>
      <c r="D690" s="279">
        <v>8239</v>
      </c>
      <c r="E690" s="280" t="s">
        <v>1923</v>
      </c>
      <c r="F690" s="156" t="s">
        <v>2012</v>
      </c>
      <c r="G690" s="109">
        <v>10.780000000000001</v>
      </c>
      <c r="H690" s="109">
        <v>13.367200000000002</v>
      </c>
      <c r="I690" s="114"/>
      <c r="J690" s="109">
        <f>G690*I690</f>
        <v>0</v>
      </c>
    </row>
    <row r="691" spans="1:10" x14ac:dyDescent="0.25">
      <c r="B691" s="201">
        <v>1</v>
      </c>
      <c r="D691" s="279">
        <v>8240</v>
      </c>
      <c r="E691" s="280" t="s">
        <v>1924</v>
      </c>
      <c r="F691" s="156" t="s">
        <v>2013</v>
      </c>
      <c r="G691" s="109">
        <v>37.950000000000003</v>
      </c>
      <c r="H691" s="109">
        <v>47.058</v>
      </c>
      <c r="I691" s="114"/>
      <c r="J691" s="109">
        <f>G691*I691</f>
        <v>0</v>
      </c>
    </row>
    <row r="692" spans="1:10" x14ac:dyDescent="0.25">
      <c r="B692" s="201">
        <v>1</v>
      </c>
      <c r="D692" s="279">
        <v>8242</v>
      </c>
      <c r="E692" s="280" t="s">
        <v>1925</v>
      </c>
      <c r="F692" s="156" t="s">
        <v>2014</v>
      </c>
      <c r="G692" s="109">
        <v>4.4000000000000004</v>
      </c>
      <c r="H692" s="109">
        <v>5.4560000000000004</v>
      </c>
      <c r="I692" s="114"/>
      <c r="J692" s="109">
        <f>G692*I692</f>
        <v>0</v>
      </c>
    </row>
    <row r="693" spans="1:10" x14ac:dyDescent="0.25">
      <c r="B693" s="201">
        <v>1</v>
      </c>
      <c r="D693" s="279">
        <v>8243</v>
      </c>
      <c r="E693" s="280" t="s">
        <v>1926</v>
      </c>
      <c r="F693" s="156" t="s">
        <v>2015</v>
      </c>
      <c r="G693" s="109">
        <v>0.76999999999999991</v>
      </c>
      <c r="H693" s="109">
        <v>0.95479999999999987</v>
      </c>
      <c r="I693" s="114"/>
      <c r="J693" s="109">
        <f>G693*I693</f>
        <v>0</v>
      </c>
    </row>
    <row r="694" spans="1:10" ht="6" customHeight="1" x14ac:dyDescent="0.25">
      <c r="G694" s="109"/>
      <c r="H694" s="109"/>
      <c r="I694" s="68"/>
      <c r="J694" s="109"/>
    </row>
    <row r="695" spans="1:10" s="82" customFormat="1" ht="15" customHeight="1" x14ac:dyDescent="0.25">
      <c r="A695" s="309"/>
      <c r="B695" s="196"/>
      <c r="C695" s="212"/>
      <c r="D695" s="177" t="s">
        <v>2058</v>
      </c>
      <c r="E695" s="88"/>
      <c r="F695" s="88"/>
      <c r="G695" s="109"/>
      <c r="H695" s="109"/>
      <c r="I695" s="68"/>
      <c r="J695" s="109"/>
    </row>
    <row r="696" spans="1:10" x14ac:dyDescent="0.25">
      <c r="B696" s="201">
        <v>1</v>
      </c>
      <c r="D696" s="279">
        <v>2582</v>
      </c>
      <c r="E696" s="280" t="s">
        <v>1879</v>
      </c>
      <c r="F696" s="156" t="s">
        <v>1967</v>
      </c>
      <c r="G696" s="109">
        <v>4.5</v>
      </c>
      <c r="H696" s="109">
        <v>5.58</v>
      </c>
      <c r="I696" s="114"/>
      <c r="J696" s="109">
        <f>G696*I696</f>
        <v>0</v>
      </c>
    </row>
    <row r="697" spans="1:10" x14ac:dyDescent="0.25">
      <c r="B697" s="201">
        <v>1</v>
      </c>
      <c r="D697" s="279">
        <v>3380</v>
      </c>
      <c r="E697" s="280" t="s">
        <v>592</v>
      </c>
      <c r="F697" s="156" t="s">
        <v>1968</v>
      </c>
      <c r="G697" s="109">
        <v>13.139999999999995</v>
      </c>
      <c r="H697" s="109">
        <v>16.293599999999994</v>
      </c>
      <c r="I697" s="114"/>
      <c r="J697" s="109">
        <f>G697*I697</f>
        <v>0</v>
      </c>
    </row>
    <row r="698" spans="1:10" x14ac:dyDescent="0.25">
      <c r="B698" s="201">
        <v>1</v>
      </c>
      <c r="D698" s="279">
        <v>8225</v>
      </c>
      <c r="E698" s="280" t="s">
        <v>1918</v>
      </c>
      <c r="F698" s="156" t="s">
        <v>2007</v>
      </c>
      <c r="G698" s="109">
        <v>23.429999999999996</v>
      </c>
      <c r="H698" s="109">
        <v>29.053199999999997</v>
      </c>
      <c r="I698" s="114"/>
      <c r="J698" s="109">
        <f>G698*I698</f>
        <v>0</v>
      </c>
    </row>
    <row r="699" spans="1:10" x14ac:dyDescent="0.25">
      <c r="B699" s="201">
        <v>1</v>
      </c>
      <c r="D699" s="279">
        <v>8226</v>
      </c>
      <c r="E699" s="280" t="s">
        <v>1919</v>
      </c>
      <c r="F699" s="156" t="s">
        <v>2008</v>
      </c>
      <c r="G699" s="109">
        <v>36.409999999999997</v>
      </c>
      <c r="H699" s="109">
        <v>45.148399999999995</v>
      </c>
      <c r="I699" s="114"/>
      <c r="J699" s="109">
        <f>G699*I699</f>
        <v>0</v>
      </c>
    </row>
    <row r="700" spans="1:10" x14ac:dyDescent="0.25">
      <c r="B700" s="201">
        <v>1</v>
      </c>
      <c r="D700" s="279">
        <v>8227</v>
      </c>
      <c r="E700" s="280" t="s">
        <v>1920</v>
      </c>
      <c r="F700" s="156" t="s">
        <v>2009</v>
      </c>
      <c r="G700" s="109">
        <v>42.79</v>
      </c>
      <c r="H700" s="109">
        <v>53.059599999999996</v>
      </c>
      <c r="I700" s="114"/>
      <c r="J700" s="109">
        <f>G700*I700</f>
        <v>0</v>
      </c>
    </row>
    <row r="701" spans="1:10" x14ac:dyDescent="0.25">
      <c r="B701" s="201">
        <v>1</v>
      </c>
      <c r="D701" s="279">
        <v>8228</v>
      </c>
      <c r="E701" s="280" t="s">
        <v>1921</v>
      </c>
      <c r="F701" s="156" t="s">
        <v>2010</v>
      </c>
      <c r="G701" s="109">
        <v>183.15</v>
      </c>
      <c r="H701" s="109">
        <v>227.10599999999999</v>
      </c>
      <c r="I701" s="114"/>
      <c r="J701" s="109">
        <f>G701*I701</f>
        <v>0</v>
      </c>
    </row>
    <row r="702" spans="1:10" x14ac:dyDescent="0.25">
      <c r="B702" s="201">
        <v>1</v>
      </c>
      <c r="D702" s="279">
        <v>8229</v>
      </c>
      <c r="E702" s="280" t="s">
        <v>1922</v>
      </c>
      <c r="F702" s="156" t="s">
        <v>2011</v>
      </c>
      <c r="G702" s="109">
        <v>305.25</v>
      </c>
      <c r="H702" s="109">
        <v>378.51</v>
      </c>
      <c r="I702" s="114"/>
      <c r="J702" s="109">
        <f>G702*I702</f>
        <v>0</v>
      </c>
    </row>
    <row r="703" spans="1:10" x14ac:dyDescent="0.25">
      <c r="B703" s="201">
        <v>1</v>
      </c>
      <c r="D703" s="279">
        <v>8244</v>
      </c>
      <c r="E703" s="280" t="s">
        <v>1927</v>
      </c>
      <c r="F703" s="156" t="s">
        <v>2016</v>
      </c>
      <c r="G703" s="109">
        <v>3.7399999999999998</v>
      </c>
      <c r="H703" s="109">
        <v>4.6375999999999999</v>
      </c>
      <c r="I703" s="114"/>
      <c r="J703" s="109">
        <f>G703*I703</f>
        <v>0</v>
      </c>
    </row>
    <row r="704" spans="1:10" x14ac:dyDescent="0.25">
      <c r="B704" s="201">
        <v>1</v>
      </c>
      <c r="D704" s="279">
        <v>8245</v>
      </c>
      <c r="E704" s="280" t="s">
        <v>1928</v>
      </c>
      <c r="F704" s="156" t="s">
        <v>2017</v>
      </c>
      <c r="G704" s="109">
        <v>12.87</v>
      </c>
      <c r="H704" s="109">
        <v>15.958799999999998</v>
      </c>
      <c r="I704" s="114"/>
      <c r="J704" s="109">
        <f>G704*I704</f>
        <v>0</v>
      </c>
    </row>
    <row r="705" spans="2:10" x14ac:dyDescent="0.25">
      <c r="B705" s="201">
        <v>1</v>
      </c>
      <c r="D705" s="279">
        <v>8249</v>
      </c>
      <c r="E705" s="280" t="s">
        <v>1929</v>
      </c>
      <c r="F705" s="156" t="s">
        <v>2018</v>
      </c>
      <c r="G705" s="109">
        <v>25.63</v>
      </c>
      <c r="H705" s="109">
        <v>31.781199999999998</v>
      </c>
      <c r="I705" s="114"/>
      <c r="J705" s="109">
        <f>G705*I705</f>
        <v>0</v>
      </c>
    </row>
    <row r="706" spans="2:10" x14ac:dyDescent="0.25">
      <c r="B706" s="201">
        <v>1</v>
      </c>
      <c r="D706" s="279">
        <v>8250</v>
      </c>
      <c r="E706" s="280" t="s">
        <v>1930</v>
      </c>
      <c r="F706" s="156" t="s">
        <v>2019</v>
      </c>
      <c r="G706" s="109">
        <v>60.169999999999995</v>
      </c>
      <c r="H706" s="109">
        <v>74.610799999999998</v>
      </c>
      <c r="I706" s="114"/>
      <c r="J706" s="109">
        <f>G706*I706</f>
        <v>0</v>
      </c>
    </row>
    <row r="707" spans="2:10" x14ac:dyDescent="0.25">
      <c r="B707" s="201">
        <v>1</v>
      </c>
      <c r="D707" s="279">
        <v>8252</v>
      </c>
      <c r="E707" s="280" t="s">
        <v>1931</v>
      </c>
      <c r="F707" s="156" t="s">
        <v>2020</v>
      </c>
      <c r="G707" s="109">
        <v>0.65999999999999992</v>
      </c>
      <c r="H707" s="109">
        <v>0.81839999999999991</v>
      </c>
      <c r="I707" s="114"/>
      <c r="J707" s="109">
        <f>G707*I707</f>
        <v>0</v>
      </c>
    </row>
    <row r="708" spans="2:10" x14ac:dyDescent="0.25">
      <c r="B708" s="201">
        <v>1</v>
      </c>
      <c r="D708" s="279">
        <v>8253</v>
      </c>
      <c r="E708" s="280" t="s">
        <v>1932</v>
      </c>
      <c r="F708" s="156" t="s">
        <v>2057</v>
      </c>
      <c r="G708" s="109">
        <v>1.6499999999999997</v>
      </c>
      <c r="H708" s="109">
        <v>2.0459999999999998</v>
      </c>
      <c r="I708" s="114"/>
      <c r="J708" s="109">
        <f>G708*I708</f>
        <v>0</v>
      </c>
    </row>
    <row r="709" spans="2:10" x14ac:dyDescent="0.25">
      <c r="B709" s="201">
        <v>1</v>
      </c>
      <c r="D709" s="279">
        <v>8254</v>
      </c>
      <c r="E709" s="280" t="s">
        <v>1933</v>
      </c>
      <c r="F709" s="156" t="s">
        <v>2021</v>
      </c>
      <c r="G709" s="109">
        <v>2.09</v>
      </c>
      <c r="H709" s="109">
        <v>2.5915999999999997</v>
      </c>
      <c r="I709" s="114"/>
      <c r="J709" s="109">
        <f>G709*I709</f>
        <v>0</v>
      </c>
    </row>
    <row r="710" spans="2:10" x14ac:dyDescent="0.25">
      <c r="B710" s="201">
        <v>1</v>
      </c>
      <c r="D710" s="279">
        <v>8255</v>
      </c>
      <c r="E710" s="280" t="s">
        <v>1934</v>
      </c>
      <c r="F710" s="156" t="s">
        <v>2022</v>
      </c>
      <c r="G710" s="109">
        <v>1.9799999999999998</v>
      </c>
      <c r="H710" s="109">
        <v>2.4551999999999996</v>
      </c>
      <c r="I710" s="114"/>
      <c r="J710" s="109">
        <f>G710*I710</f>
        <v>0</v>
      </c>
    </row>
    <row r="711" spans="2:10" x14ac:dyDescent="0.25">
      <c r="B711" s="201">
        <v>1</v>
      </c>
      <c r="D711" s="279">
        <v>8256</v>
      </c>
      <c r="E711" s="280" t="s">
        <v>1935</v>
      </c>
      <c r="F711" s="156" t="s">
        <v>2023</v>
      </c>
      <c r="G711" s="109">
        <v>2.42</v>
      </c>
      <c r="H711" s="109">
        <v>3.0007999999999999</v>
      </c>
      <c r="I711" s="114"/>
      <c r="J711" s="109">
        <f>G711*I711</f>
        <v>0</v>
      </c>
    </row>
    <row r="712" spans="2:10" x14ac:dyDescent="0.25">
      <c r="B712" s="201">
        <v>1</v>
      </c>
      <c r="D712" s="279">
        <v>8257</v>
      </c>
      <c r="E712" s="280" t="s">
        <v>1936</v>
      </c>
      <c r="F712" s="156" t="s">
        <v>2024</v>
      </c>
      <c r="G712" s="109">
        <v>0.65999999999999992</v>
      </c>
      <c r="H712" s="109">
        <v>0.81839999999999991</v>
      </c>
      <c r="I712" s="114"/>
      <c r="J712" s="109">
        <f>G712*I712</f>
        <v>0</v>
      </c>
    </row>
    <row r="713" spans="2:10" x14ac:dyDescent="0.25">
      <c r="B713" s="201">
        <v>1</v>
      </c>
      <c r="D713" s="279">
        <v>8258</v>
      </c>
      <c r="E713" s="280" t="s">
        <v>1937</v>
      </c>
      <c r="F713" s="156" t="s">
        <v>2025</v>
      </c>
      <c r="G713" s="109">
        <v>0.76999999999999991</v>
      </c>
      <c r="H713" s="109">
        <v>0.95479999999999987</v>
      </c>
      <c r="I713" s="114"/>
      <c r="J713" s="109">
        <f>G713*I713</f>
        <v>0</v>
      </c>
    </row>
    <row r="714" spans="2:10" x14ac:dyDescent="0.25">
      <c r="B714" s="201">
        <v>1</v>
      </c>
      <c r="D714" s="279">
        <v>8259</v>
      </c>
      <c r="E714" s="280" t="s">
        <v>1938</v>
      </c>
      <c r="F714" s="156" t="s">
        <v>2026</v>
      </c>
      <c r="G714" s="109">
        <v>7.4799999999999995</v>
      </c>
      <c r="H714" s="109">
        <v>9.2751999999999999</v>
      </c>
      <c r="I714" s="114"/>
      <c r="J714" s="109">
        <f>G714*I714</f>
        <v>0</v>
      </c>
    </row>
    <row r="715" spans="2:10" x14ac:dyDescent="0.25">
      <c r="B715" s="201">
        <v>1</v>
      </c>
      <c r="D715" s="279">
        <v>8260</v>
      </c>
      <c r="E715" s="280" t="s">
        <v>1939</v>
      </c>
      <c r="F715" s="156" t="s">
        <v>2027</v>
      </c>
      <c r="G715" s="109">
        <v>0.76999999999999991</v>
      </c>
      <c r="H715" s="109">
        <v>0.95479999999999987</v>
      </c>
      <c r="I715" s="114"/>
      <c r="J715" s="109">
        <f>G715*I715</f>
        <v>0</v>
      </c>
    </row>
    <row r="716" spans="2:10" x14ac:dyDescent="0.25">
      <c r="B716" s="201">
        <v>1</v>
      </c>
      <c r="D716" s="279">
        <v>8263</v>
      </c>
      <c r="E716" s="280" t="s">
        <v>1940</v>
      </c>
      <c r="F716" s="156" t="s">
        <v>2028</v>
      </c>
      <c r="G716" s="109">
        <v>17.380000000000003</v>
      </c>
      <c r="H716" s="109">
        <v>21.551200000000001</v>
      </c>
      <c r="I716" s="114"/>
      <c r="J716" s="109">
        <f>G716*I716</f>
        <v>0</v>
      </c>
    </row>
    <row r="717" spans="2:10" x14ac:dyDescent="0.25">
      <c r="B717" s="201">
        <v>1</v>
      </c>
      <c r="D717" s="279">
        <v>8264</v>
      </c>
      <c r="E717" s="280" t="s">
        <v>1941</v>
      </c>
      <c r="F717" s="156" t="s">
        <v>2029</v>
      </c>
      <c r="G717" s="109">
        <v>1.3199999999999998</v>
      </c>
      <c r="H717" s="109">
        <v>1.6367999999999998</v>
      </c>
      <c r="I717" s="114"/>
      <c r="J717" s="109">
        <f>G717*I717</f>
        <v>0</v>
      </c>
    </row>
    <row r="718" spans="2:10" x14ac:dyDescent="0.25">
      <c r="B718" s="201">
        <v>1</v>
      </c>
      <c r="D718" s="279">
        <v>8269</v>
      </c>
      <c r="E718" s="280" t="s">
        <v>1942</v>
      </c>
      <c r="F718" s="156" t="s">
        <v>2030</v>
      </c>
      <c r="G718" s="109">
        <v>24.419999999999998</v>
      </c>
      <c r="H718" s="109">
        <v>30.280799999999996</v>
      </c>
      <c r="I718" s="114"/>
      <c r="J718" s="109">
        <f>G718*I718</f>
        <v>0</v>
      </c>
    </row>
    <row r="719" spans="2:10" x14ac:dyDescent="0.25">
      <c r="B719" s="201">
        <v>1</v>
      </c>
      <c r="D719" s="279">
        <v>8270</v>
      </c>
      <c r="E719" s="280" t="s">
        <v>1943</v>
      </c>
      <c r="F719" s="156" t="s">
        <v>2031</v>
      </c>
      <c r="G719" s="109">
        <v>46.419999999999995</v>
      </c>
      <c r="H719" s="109">
        <v>57.560799999999993</v>
      </c>
      <c r="I719" s="114"/>
      <c r="J719" s="109">
        <f>G719*I719</f>
        <v>0</v>
      </c>
    </row>
    <row r="720" spans="2:10" x14ac:dyDescent="0.25">
      <c r="B720" s="201">
        <v>1</v>
      </c>
      <c r="D720" s="279">
        <v>8271</v>
      </c>
      <c r="E720" s="280" t="s">
        <v>1944</v>
      </c>
      <c r="F720" s="156" t="s">
        <v>2032</v>
      </c>
      <c r="G720" s="109">
        <v>7.4799999999999995</v>
      </c>
      <c r="H720" s="109">
        <v>9.2751999999999999</v>
      </c>
      <c r="I720" s="114"/>
      <c r="J720" s="109">
        <f>G720*I720</f>
        <v>0</v>
      </c>
    </row>
    <row r="721" spans="2:10" x14ac:dyDescent="0.25">
      <c r="B721" s="201">
        <v>1</v>
      </c>
      <c r="D721" s="279">
        <v>8272</v>
      </c>
      <c r="E721" s="280" t="s">
        <v>1945</v>
      </c>
      <c r="F721" s="156" t="s">
        <v>2033</v>
      </c>
      <c r="G721" s="109">
        <v>13.86</v>
      </c>
      <c r="H721" s="109">
        <v>17.186399999999999</v>
      </c>
      <c r="I721" s="114"/>
      <c r="J721" s="109">
        <f>G721*I721</f>
        <v>0</v>
      </c>
    </row>
    <row r="722" spans="2:10" x14ac:dyDescent="0.25">
      <c r="B722" s="201">
        <v>1</v>
      </c>
      <c r="D722" s="279">
        <v>8275</v>
      </c>
      <c r="E722" s="280" t="s">
        <v>1946</v>
      </c>
      <c r="F722" s="156" t="s">
        <v>2034</v>
      </c>
      <c r="G722" s="109">
        <v>42.79</v>
      </c>
      <c r="H722" s="109">
        <v>53.059599999999996</v>
      </c>
      <c r="I722" s="114"/>
      <c r="J722" s="109">
        <f>G722*I722</f>
        <v>0</v>
      </c>
    </row>
    <row r="723" spans="2:10" x14ac:dyDescent="0.25">
      <c r="B723" s="201">
        <v>1</v>
      </c>
      <c r="D723" s="279">
        <v>8276</v>
      </c>
      <c r="E723" s="280" t="s">
        <v>1947</v>
      </c>
      <c r="F723" s="156" t="s">
        <v>2035</v>
      </c>
      <c r="G723" s="109">
        <v>732.6</v>
      </c>
      <c r="H723" s="109">
        <v>908.42399999999998</v>
      </c>
      <c r="I723" s="114"/>
      <c r="J723" s="109">
        <f>G723*I723</f>
        <v>0</v>
      </c>
    </row>
    <row r="724" spans="2:10" x14ac:dyDescent="0.25">
      <c r="B724" s="201">
        <v>1</v>
      </c>
      <c r="D724" s="279">
        <v>8277</v>
      </c>
      <c r="E724" s="280" t="s">
        <v>1948</v>
      </c>
      <c r="F724" s="156" t="s">
        <v>2036</v>
      </c>
      <c r="G724" s="109">
        <v>940.17000000000007</v>
      </c>
      <c r="H724" s="109">
        <v>1165.8108</v>
      </c>
      <c r="I724" s="114"/>
      <c r="J724" s="109">
        <f>G724*I724</f>
        <v>0</v>
      </c>
    </row>
    <row r="725" spans="2:10" x14ac:dyDescent="0.25">
      <c r="B725" s="201">
        <v>1</v>
      </c>
      <c r="D725" s="279">
        <v>8278</v>
      </c>
      <c r="E725" s="280" t="s">
        <v>1949</v>
      </c>
      <c r="F725" s="156" t="s">
        <v>2037</v>
      </c>
      <c r="G725" s="109">
        <v>274.77999999999997</v>
      </c>
      <c r="H725" s="109">
        <v>340.72719999999998</v>
      </c>
      <c r="I725" s="114"/>
      <c r="J725" s="109">
        <f>G725*I725</f>
        <v>0</v>
      </c>
    </row>
    <row r="726" spans="2:10" x14ac:dyDescent="0.25">
      <c r="B726" s="201">
        <v>1</v>
      </c>
      <c r="D726" s="279">
        <v>8279</v>
      </c>
      <c r="E726" s="280" t="s">
        <v>1950</v>
      </c>
      <c r="F726" s="156" t="s">
        <v>2038</v>
      </c>
      <c r="G726" s="109">
        <v>140.47</v>
      </c>
      <c r="H726" s="109">
        <v>174.18279999999999</v>
      </c>
      <c r="I726" s="114"/>
      <c r="J726" s="109">
        <f>G726*I726</f>
        <v>0</v>
      </c>
    </row>
    <row r="727" spans="2:10" x14ac:dyDescent="0.25">
      <c r="B727" s="201">
        <v>1</v>
      </c>
      <c r="D727" s="279">
        <v>8280</v>
      </c>
      <c r="E727" s="280" t="s">
        <v>1951</v>
      </c>
      <c r="F727" s="156" t="s">
        <v>2039</v>
      </c>
      <c r="G727" s="109">
        <v>0.11</v>
      </c>
      <c r="H727" s="109">
        <v>0.13639999999999999</v>
      </c>
      <c r="I727" s="114"/>
      <c r="J727" s="109">
        <f>G727*I727</f>
        <v>0</v>
      </c>
    </row>
    <row r="728" spans="2:10" x14ac:dyDescent="0.25">
      <c r="B728" s="201">
        <v>1</v>
      </c>
      <c r="D728" s="279">
        <v>8281</v>
      </c>
      <c r="E728" s="280" t="s">
        <v>1952</v>
      </c>
      <c r="F728" s="156" t="s">
        <v>2040</v>
      </c>
      <c r="G728" s="109">
        <v>6.1599999999999993</v>
      </c>
      <c r="H728" s="109">
        <v>7.638399999999999</v>
      </c>
      <c r="I728" s="114"/>
      <c r="J728" s="109">
        <f>G728*I728</f>
        <v>0</v>
      </c>
    </row>
    <row r="729" spans="2:10" x14ac:dyDescent="0.25">
      <c r="B729" s="201">
        <v>1</v>
      </c>
      <c r="D729" s="279">
        <v>8282</v>
      </c>
      <c r="E729" s="280" t="s">
        <v>1953</v>
      </c>
      <c r="F729" s="156" t="s">
        <v>2041</v>
      </c>
      <c r="G729" s="109">
        <v>35.42</v>
      </c>
      <c r="H729" s="109">
        <v>43.9208</v>
      </c>
      <c r="I729" s="114"/>
      <c r="J729" s="109">
        <f>G729*I729</f>
        <v>0</v>
      </c>
    </row>
    <row r="730" spans="2:10" x14ac:dyDescent="0.25">
      <c r="B730" s="201">
        <v>1</v>
      </c>
      <c r="D730" s="279">
        <v>8283</v>
      </c>
      <c r="E730" s="280" t="s">
        <v>1954</v>
      </c>
      <c r="F730" s="156" t="s">
        <v>2042</v>
      </c>
      <c r="G730" s="109">
        <v>128.26</v>
      </c>
      <c r="H730" s="109">
        <v>159.04239999999999</v>
      </c>
      <c r="I730" s="114"/>
      <c r="J730" s="109">
        <f>G730*I730</f>
        <v>0</v>
      </c>
    </row>
    <row r="731" spans="2:10" x14ac:dyDescent="0.25">
      <c r="B731" s="201">
        <v>1</v>
      </c>
      <c r="D731" s="279">
        <v>8286</v>
      </c>
      <c r="E731" s="280" t="s">
        <v>1955</v>
      </c>
      <c r="F731" s="156" t="s">
        <v>2043</v>
      </c>
      <c r="G731" s="109">
        <v>36.629999999999995</v>
      </c>
      <c r="H731" s="109">
        <v>45.421199999999992</v>
      </c>
      <c r="I731" s="114"/>
      <c r="J731" s="109">
        <f>G731*I731</f>
        <v>0</v>
      </c>
    </row>
    <row r="732" spans="2:10" x14ac:dyDescent="0.25">
      <c r="B732" s="201">
        <v>1</v>
      </c>
      <c r="D732" s="279">
        <v>8288</v>
      </c>
      <c r="E732" s="280" t="s">
        <v>1956</v>
      </c>
      <c r="F732" s="156" t="s">
        <v>2044</v>
      </c>
      <c r="G732" s="109">
        <v>39.379999999999995</v>
      </c>
      <c r="H732" s="109">
        <v>48.831199999999995</v>
      </c>
      <c r="I732" s="114"/>
      <c r="J732" s="109">
        <f>G732*I732</f>
        <v>0</v>
      </c>
    </row>
    <row r="733" spans="2:10" x14ac:dyDescent="0.25">
      <c r="B733" s="201">
        <v>1</v>
      </c>
      <c r="D733" s="279">
        <v>8290</v>
      </c>
      <c r="E733" s="280" t="s">
        <v>1957</v>
      </c>
      <c r="F733" s="156" t="s">
        <v>2045</v>
      </c>
      <c r="G733" s="109">
        <v>3.52</v>
      </c>
      <c r="H733" s="109">
        <v>4.3647999999999998</v>
      </c>
      <c r="I733" s="114"/>
      <c r="J733" s="109">
        <f>G733*I733</f>
        <v>0</v>
      </c>
    </row>
    <row r="734" spans="2:10" x14ac:dyDescent="0.25">
      <c r="B734" s="201">
        <v>1</v>
      </c>
      <c r="D734" s="279">
        <v>8291</v>
      </c>
      <c r="E734" s="280" t="s">
        <v>1958</v>
      </c>
      <c r="F734" s="156" t="s">
        <v>2046</v>
      </c>
      <c r="G734" s="109">
        <v>1.76</v>
      </c>
      <c r="H734" s="109">
        <v>2.1823999999999999</v>
      </c>
      <c r="I734" s="114"/>
      <c r="J734" s="109">
        <f>G734*I734</f>
        <v>0</v>
      </c>
    </row>
    <row r="735" spans="2:10" x14ac:dyDescent="0.25">
      <c r="B735" s="201">
        <v>1</v>
      </c>
      <c r="D735" s="279">
        <v>8292</v>
      </c>
      <c r="E735" s="280" t="s">
        <v>1959</v>
      </c>
      <c r="F735" s="156" t="s">
        <v>2047</v>
      </c>
      <c r="G735" s="109">
        <v>0.76999999999999991</v>
      </c>
      <c r="H735" s="109">
        <v>0.95479999999999987</v>
      </c>
      <c r="I735" s="114"/>
      <c r="J735" s="109">
        <f>G735*I735</f>
        <v>0</v>
      </c>
    </row>
    <row r="736" spans="2:10" x14ac:dyDescent="0.25">
      <c r="B736" s="201">
        <v>1</v>
      </c>
      <c r="D736" s="279">
        <v>8293</v>
      </c>
      <c r="E736" s="280" t="s">
        <v>1960</v>
      </c>
      <c r="F736" s="156" t="s">
        <v>2048</v>
      </c>
      <c r="G736" s="109">
        <v>232.20999999999995</v>
      </c>
      <c r="H736" s="109">
        <v>287.94039999999995</v>
      </c>
      <c r="I736" s="114"/>
      <c r="J736" s="109">
        <f>G736*I736</f>
        <v>0</v>
      </c>
    </row>
    <row r="737" spans="1:20" x14ac:dyDescent="0.25">
      <c r="B737" s="201">
        <v>1</v>
      </c>
      <c r="D737" s="279">
        <v>8294</v>
      </c>
      <c r="E737" s="280" t="s">
        <v>1961</v>
      </c>
      <c r="F737" s="156" t="s">
        <v>2049</v>
      </c>
      <c r="G737" s="109">
        <v>217.46999999999994</v>
      </c>
      <c r="H737" s="109">
        <v>269.66279999999995</v>
      </c>
      <c r="I737" s="114"/>
      <c r="J737" s="109">
        <f>G737*I737</f>
        <v>0</v>
      </c>
    </row>
    <row r="738" spans="1:20" x14ac:dyDescent="0.25">
      <c r="B738" s="201">
        <v>1</v>
      </c>
      <c r="D738" s="279">
        <v>8295</v>
      </c>
      <c r="E738" s="280" t="s">
        <v>1962</v>
      </c>
      <c r="F738" s="156" t="s">
        <v>2050</v>
      </c>
      <c r="G738" s="109">
        <v>48.4</v>
      </c>
      <c r="H738" s="109">
        <v>60.015999999999998</v>
      </c>
      <c r="I738" s="114"/>
      <c r="J738" s="109">
        <f>G738*I738</f>
        <v>0</v>
      </c>
    </row>
    <row r="739" spans="1:20" x14ac:dyDescent="0.25">
      <c r="B739" s="201">
        <v>1</v>
      </c>
      <c r="D739" s="279">
        <v>8296</v>
      </c>
      <c r="E739" s="280" t="s">
        <v>1963</v>
      </c>
      <c r="F739" s="156" t="s">
        <v>2051</v>
      </c>
      <c r="G739" s="109">
        <v>5.94</v>
      </c>
      <c r="H739" s="109">
        <v>7.3656000000000006</v>
      </c>
      <c r="I739" s="114"/>
      <c r="J739" s="109">
        <f>G739*I739</f>
        <v>0</v>
      </c>
    </row>
    <row r="740" spans="1:20" x14ac:dyDescent="0.25">
      <c r="B740" s="201">
        <v>1</v>
      </c>
      <c r="D740" s="279">
        <v>8297</v>
      </c>
      <c r="E740" s="280" t="s">
        <v>1964</v>
      </c>
      <c r="F740" s="156" t="s">
        <v>2052</v>
      </c>
      <c r="G740" s="109">
        <v>82.72</v>
      </c>
      <c r="H740" s="109">
        <v>102.5728</v>
      </c>
      <c r="I740" s="114"/>
      <c r="J740" s="109">
        <f>G740*I740</f>
        <v>0</v>
      </c>
    </row>
    <row r="741" spans="1:20" x14ac:dyDescent="0.25">
      <c r="B741" s="201">
        <v>1</v>
      </c>
      <c r="D741" s="279">
        <v>8299</v>
      </c>
      <c r="E741" s="280" t="s">
        <v>1965</v>
      </c>
      <c r="F741" s="156" t="s">
        <v>2053</v>
      </c>
      <c r="G741" s="109">
        <v>1.8699999999999999</v>
      </c>
      <c r="H741" s="109">
        <v>2.3188</v>
      </c>
      <c r="I741" s="114"/>
      <c r="J741" s="109">
        <f>G741*I741</f>
        <v>0</v>
      </c>
    </row>
    <row r="742" spans="1:20" ht="6" customHeight="1" x14ac:dyDescent="0.25">
      <c r="G742" s="109"/>
      <c r="H742" s="109"/>
      <c r="I742" s="68"/>
      <c r="J742" s="109"/>
    </row>
    <row r="743" spans="1:20" s="82" customFormat="1" ht="15" customHeight="1" x14ac:dyDescent="0.25">
      <c r="A743" s="309"/>
      <c r="B743" s="196"/>
      <c r="C743" s="212"/>
      <c r="D743" s="177" t="s">
        <v>392</v>
      </c>
      <c r="E743" s="88"/>
      <c r="F743" s="88"/>
      <c r="G743" s="109"/>
      <c r="H743" s="109"/>
      <c r="I743" s="68"/>
      <c r="J743" s="109"/>
    </row>
    <row r="744" spans="1:20" x14ac:dyDescent="0.25">
      <c r="A744" s="309">
        <v>1</v>
      </c>
      <c r="D744" s="122" t="s">
        <v>1575</v>
      </c>
      <c r="E744" s="157" t="s">
        <v>952</v>
      </c>
      <c r="F744" s="156" t="s">
        <v>393</v>
      </c>
      <c r="G744" s="109">
        <v>140</v>
      </c>
      <c r="H744" s="109">
        <v>173.6</v>
      </c>
      <c r="I744" s="114"/>
      <c r="J744" s="109">
        <f>G744*I744</f>
        <v>0</v>
      </c>
    </row>
    <row r="745" spans="1:20" x14ac:dyDescent="0.25">
      <c r="A745" s="309">
        <v>1</v>
      </c>
      <c r="D745" s="122" t="s">
        <v>1575</v>
      </c>
      <c r="E745" s="157" t="s">
        <v>953</v>
      </c>
      <c r="F745" s="156" t="s">
        <v>394</v>
      </c>
      <c r="G745" s="109">
        <v>500</v>
      </c>
      <c r="H745" s="109">
        <v>620</v>
      </c>
      <c r="I745" s="114"/>
      <c r="J745" s="109">
        <f>G745*I745</f>
        <v>0</v>
      </c>
    </row>
    <row r="746" spans="1:20" x14ac:dyDescent="0.25">
      <c r="C746" s="212"/>
      <c r="D746" s="122" t="s">
        <v>1575</v>
      </c>
      <c r="E746" s="157" t="s">
        <v>2088</v>
      </c>
      <c r="F746" s="156" t="s">
        <v>2087</v>
      </c>
      <c r="G746" s="109">
        <v>248.6</v>
      </c>
      <c r="H746" s="109">
        <v>308.26400000000001</v>
      </c>
      <c r="I746" s="114">
        <v>0</v>
      </c>
      <c r="J746" s="109">
        <f>G746*I746</f>
        <v>0</v>
      </c>
    </row>
    <row r="747" spans="1:20" x14ac:dyDescent="0.25">
      <c r="C747" s="212"/>
      <c r="D747" s="122" t="s">
        <v>1575</v>
      </c>
      <c r="E747" s="157" t="s">
        <v>1758</v>
      </c>
      <c r="F747" s="156" t="s">
        <v>1757</v>
      </c>
      <c r="G747" s="109">
        <v>22</v>
      </c>
      <c r="H747" s="109">
        <v>27.28</v>
      </c>
      <c r="I747" s="114">
        <v>0</v>
      </c>
      <c r="J747" s="109">
        <f>G747*I747</f>
        <v>0</v>
      </c>
      <c r="K747" s="69"/>
      <c r="L747" s="69"/>
      <c r="M747" s="69"/>
      <c r="N747" s="69"/>
      <c r="O747" s="69"/>
      <c r="P747" s="69"/>
      <c r="Q747" s="69"/>
      <c r="R747" s="69"/>
      <c r="S747" s="69"/>
      <c r="T747" s="69"/>
    </row>
    <row r="748" spans="1:20" ht="6" customHeight="1" x14ac:dyDescent="0.25">
      <c r="A748" s="309">
        <v>1</v>
      </c>
      <c r="D748" s="76"/>
      <c r="E748" s="276"/>
      <c r="F748" s="77"/>
      <c r="G748" s="109"/>
      <c r="H748" s="109"/>
      <c r="I748" s="68"/>
      <c r="J748" s="109"/>
    </row>
    <row r="749" spans="1:20" x14ac:dyDescent="0.25">
      <c r="A749" s="309">
        <v>1</v>
      </c>
      <c r="D749" s="177" t="s">
        <v>1412</v>
      </c>
      <c r="E749" s="88"/>
      <c r="F749" s="88"/>
      <c r="G749" s="109"/>
      <c r="H749" s="109"/>
      <c r="I749" s="114"/>
      <c r="J749" s="109"/>
    </row>
    <row r="750" spans="1:20" x14ac:dyDescent="0.25">
      <c r="A750" s="309">
        <v>1</v>
      </c>
      <c r="D750" s="155">
        <v>2154</v>
      </c>
      <c r="E750" s="157" t="s">
        <v>760</v>
      </c>
      <c r="F750" s="156" t="s">
        <v>1413</v>
      </c>
      <c r="G750" s="109">
        <v>814</v>
      </c>
      <c r="H750" s="109">
        <v>1009.36</v>
      </c>
      <c r="I750" s="114"/>
      <c r="J750" s="109">
        <f>G750*I750</f>
        <v>0</v>
      </c>
    </row>
    <row r="751" spans="1:20" x14ac:dyDescent="0.25">
      <c r="A751" s="309">
        <v>1</v>
      </c>
      <c r="D751" s="155">
        <v>2158</v>
      </c>
      <c r="E751" s="157" t="s">
        <v>761</v>
      </c>
      <c r="F751" s="156" t="s">
        <v>1414</v>
      </c>
      <c r="G751" s="109">
        <v>163</v>
      </c>
      <c r="H751" s="109">
        <v>202.12</v>
      </c>
      <c r="I751" s="114"/>
      <c r="J751" s="109">
        <f>G751*I751</f>
        <v>0</v>
      </c>
    </row>
    <row r="752" spans="1:20" x14ac:dyDescent="0.25">
      <c r="A752" s="309">
        <v>1</v>
      </c>
      <c r="D752" s="155">
        <v>2152</v>
      </c>
      <c r="E752" s="157" t="s">
        <v>1415</v>
      </c>
      <c r="F752" s="156" t="s">
        <v>1416</v>
      </c>
      <c r="G752" s="109">
        <v>760</v>
      </c>
      <c r="H752" s="109">
        <v>942.4</v>
      </c>
      <c r="I752" s="114"/>
      <c r="J752" s="109">
        <f>G752*I752</f>
        <v>0</v>
      </c>
    </row>
    <row r="753" spans="1:10" x14ac:dyDescent="0.25">
      <c r="A753" s="309">
        <v>1</v>
      </c>
      <c r="D753" s="155">
        <v>2165</v>
      </c>
      <c r="E753" s="157" t="s">
        <v>1417</v>
      </c>
      <c r="F753" s="156" t="s">
        <v>1418</v>
      </c>
      <c r="G753" s="109">
        <v>48</v>
      </c>
      <c r="H753" s="109">
        <v>59.519999999999996</v>
      </c>
      <c r="I753" s="114"/>
      <c r="J753" s="109">
        <f>G753*I753</f>
        <v>0</v>
      </c>
    </row>
    <row r="754" spans="1:10" x14ac:dyDescent="0.25">
      <c r="A754" s="309">
        <v>1</v>
      </c>
      <c r="D754" s="155">
        <v>2156</v>
      </c>
      <c r="E754" s="157" t="s">
        <v>763</v>
      </c>
      <c r="F754" s="156" t="s">
        <v>1419</v>
      </c>
      <c r="G754" s="109">
        <v>195</v>
      </c>
      <c r="H754" s="109">
        <v>241.8</v>
      </c>
      <c r="I754" s="114"/>
      <c r="J754" s="109">
        <f>G754*I754</f>
        <v>0</v>
      </c>
    </row>
    <row r="755" spans="1:10" x14ac:dyDescent="0.25">
      <c r="A755" s="309">
        <v>1</v>
      </c>
      <c r="D755" s="155"/>
      <c r="E755" s="157" t="s">
        <v>1628</v>
      </c>
      <c r="F755" s="158" t="s">
        <v>1846</v>
      </c>
      <c r="G755" s="109">
        <v>1980</v>
      </c>
      <c r="H755" s="109">
        <v>2455.1999999999998</v>
      </c>
      <c r="I755" s="114"/>
      <c r="J755" s="109">
        <f>G755*I755</f>
        <v>0</v>
      </c>
    </row>
    <row r="756" spans="1:10" x14ac:dyDescent="0.25">
      <c r="A756" s="309">
        <v>1</v>
      </c>
      <c r="D756" s="155"/>
      <c r="E756" s="157" t="s">
        <v>1629</v>
      </c>
      <c r="F756" s="156" t="s">
        <v>1847</v>
      </c>
      <c r="G756" s="109">
        <v>3900</v>
      </c>
      <c r="H756" s="109">
        <v>4836</v>
      </c>
      <c r="I756" s="114"/>
      <c r="J756" s="109">
        <f>G756*I756</f>
        <v>0</v>
      </c>
    </row>
    <row r="757" spans="1:10" x14ac:dyDescent="0.25">
      <c r="A757" s="309">
        <v>1</v>
      </c>
      <c r="D757" s="155"/>
      <c r="E757" s="157" t="s">
        <v>1624</v>
      </c>
      <c r="F757" s="158" t="s">
        <v>1625</v>
      </c>
      <c r="G757" s="109">
        <v>846</v>
      </c>
      <c r="H757" s="109">
        <v>1049.04</v>
      </c>
      <c r="I757" s="114"/>
      <c r="J757" s="109">
        <f>G757*I757</f>
        <v>0</v>
      </c>
    </row>
    <row r="758" spans="1:10" x14ac:dyDescent="0.25">
      <c r="A758" s="309">
        <v>1</v>
      </c>
      <c r="D758" s="155"/>
      <c r="E758" s="157" t="s">
        <v>1626</v>
      </c>
      <c r="F758" s="158" t="s">
        <v>1627</v>
      </c>
      <c r="G758" s="109">
        <v>843</v>
      </c>
      <c r="H758" s="109">
        <v>1045.32</v>
      </c>
      <c r="I758" s="114"/>
      <c r="J758" s="109">
        <f>G758*I758</f>
        <v>0</v>
      </c>
    </row>
    <row r="759" spans="1:10" x14ac:dyDescent="0.25">
      <c r="A759" s="309">
        <v>1</v>
      </c>
      <c r="D759" s="155"/>
      <c r="E759" s="157" t="s">
        <v>1620</v>
      </c>
      <c r="F759" s="158" t="s">
        <v>1616</v>
      </c>
      <c r="G759" s="109">
        <v>169</v>
      </c>
      <c r="H759" s="109">
        <v>209.56</v>
      </c>
      <c r="I759" s="114"/>
      <c r="J759" s="109">
        <f>G759*I759</f>
        <v>0</v>
      </c>
    </row>
    <row r="760" spans="1:10" x14ac:dyDescent="0.25">
      <c r="A760" s="309">
        <v>1</v>
      </c>
      <c r="D760" s="155"/>
      <c r="E760" s="157" t="s">
        <v>1621</v>
      </c>
      <c r="F760" s="158" t="s">
        <v>1617</v>
      </c>
      <c r="G760" s="109">
        <v>200</v>
      </c>
      <c r="H760" s="109">
        <v>248</v>
      </c>
      <c r="I760" s="114"/>
      <c r="J760" s="109">
        <f>G760*I760</f>
        <v>0</v>
      </c>
    </row>
    <row r="761" spans="1:10" x14ac:dyDescent="0.25">
      <c r="A761" s="309">
        <v>1</v>
      </c>
      <c r="D761" s="155"/>
      <c r="E761" s="157" t="s">
        <v>1622</v>
      </c>
      <c r="F761" s="158" t="s">
        <v>1618</v>
      </c>
      <c r="G761" s="109">
        <v>231</v>
      </c>
      <c r="H761" s="109">
        <v>286.44</v>
      </c>
      <c r="I761" s="114"/>
      <c r="J761" s="109">
        <f>G761*I761</f>
        <v>0</v>
      </c>
    </row>
    <row r="762" spans="1:10" x14ac:dyDescent="0.25">
      <c r="A762" s="309">
        <v>1</v>
      </c>
      <c r="D762" s="155"/>
      <c r="E762" s="157" t="s">
        <v>1623</v>
      </c>
      <c r="F762" s="158" t="s">
        <v>1619</v>
      </c>
      <c r="G762" s="109">
        <v>337</v>
      </c>
      <c r="H762" s="109">
        <v>417.88</v>
      </c>
      <c r="I762" s="114"/>
      <c r="J762" s="109">
        <f>G762*I762</f>
        <v>0</v>
      </c>
    </row>
    <row r="763" spans="1:10" x14ac:dyDescent="0.25">
      <c r="D763" s="155"/>
      <c r="E763" s="157"/>
      <c r="F763" s="158"/>
      <c r="G763" s="109"/>
      <c r="H763" s="109"/>
      <c r="I763" s="68"/>
      <c r="J763" s="109"/>
    </row>
    <row r="764" spans="1:10" ht="6" customHeight="1" x14ac:dyDescent="0.25">
      <c r="J764" s="229"/>
    </row>
    <row r="765" spans="1:10" x14ac:dyDescent="0.25">
      <c r="E765" s="318" t="s">
        <v>2085</v>
      </c>
      <c r="J765" s="229"/>
    </row>
    <row r="766" spans="1:10" x14ac:dyDescent="0.25">
      <c r="E766" s="313" t="s">
        <v>2060</v>
      </c>
      <c r="J766" s="229"/>
    </row>
    <row r="767" spans="1:10" ht="16.5" customHeight="1" x14ac:dyDescent="0.25">
      <c r="E767" s="314" t="s">
        <v>2086</v>
      </c>
      <c r="J767" s="229"/>
    </row>
    <row r="768" spans="1:10" x14ac:dyDescent="0.25">
      <c r="E768" s="135"/>
      <c r="J768" s="229"/>
    </row>
    <row r="769" spans="1:10" x14ac:dyDescent="0.25">
      <c r="E769" s="135" t="s">
        <v>2089</v>
      </c>
      <c r="J769" s="230" t="s">
        <v>971</v>
      </c>
    </row>
    <row r="770" spans="1:10" ht="8.25" customHeight="1" thickBot="1" x14ac:dyDescent="0.3">
      <c r="A770" s="309">
        <v>1</v>
      </c>
      <c r="I770" s="182" t="s">
        <v>971</v>
      </c>
      <c r="J770" s="159"/>
    </row>
    <row r="771" spans="1:10" ht="15.75" thickTop="1" x14ac:dyDescent="0.25">
      <c r="A771" s="309">
        <v>1</v>
      </c>
      <c r="F771" s="160" t="s">
        <v>174</v>
      </c>
      <c r="I771" s="161">
        <f>SUM(I5:I770)</f>
        <v>0</v>
      </c>
      <c r="J771" s="203">
        <f>SUM(J6:J770)</f>
        <v>0</v>
      </c>
    </row>
    <row r="772" spans="1:10" ht="15.75" thickBot="1" x14ac:dyDescent="0.3">
      <c r="A772" s="309">
        <v>1</v>
      </c>
      <c r="F772" s="73" t="s">
        <v>175</v>
      </c>
      <c r="I772" s="163">
        <v>0</v>
      </c>
      <c r="J772" s="164">
        <f>J771*I772</f>
        <v>0</v>
      </c>
    </row>
    <row r="773" spans="1:10" ht="15" customHeight="1" thickTop="1" x14ac:dyDescent="0.25">
      <c r="A773" s="309">
        <v>1</v>
      </c>
      <c r="F773" s="160" t="s">
        <v>176</v>
      </c>
      <c r="I773" s="183" t="s">
        <v>971</v>
      </c>
      <c r="J773" s="162">
        <f>J771-J772</f>
        <v>0</v>
      </c>
    </row>
    <row r="774" spans="1:10" x14ac:dyDescent="0.25">
      <c r="A774" s="309">
        <v>1</v>
      </c>
      <c r="F774" s="160"/>
      <c r="I774" s="183" t="s">
        <v>971</v>
      </c>
      <c r="J774" s="162"/>
    </row>
    <row r="775" spans="1:10" x14ac:dyDescent="0.25">
      <c r="A775" s="309">
        <v>1</v>
      </c>
      <c r="D775" s="177" t="s">
        <v>621</v>
      </c>
      <c r="E775" s="88"/>
      <c r="F775" s="88"/>
      <c r="I775" s="183" t="s">
        <v>971</v>
      </c>
      <c r="J775" s="162"/>
    </row>
    <row r="776" spans="1:10" ht="25.5" customHeight="1" x14ac:dyDescent="0.25">
      <c r="A776" s="309">
        <v>1</v>
      </c>
      <c r="D776" s="320" t="s">
        <v>388</v>
      </c>
      <c r="E776" s="320"/>
      <c r="F776" s="320"/>
      <c r="G776" s="165">
        <v>300</v>
      </c>
      <c r="H776" s="166"/>
      <c r="I776" s="167"/>
      <c r="J776" s="165">
        <f>G776*I776</f>
        <v>0</v>
      </c>
    </row>
    <row r="777" spans="1:10" ht="25.5" customHeight="1" x14ac:dyDescent="0.25">
      <c r="A777" s="309">
        <v>1</v>
      </c>
      <c r="D777" s="320" t="s">
        <v>191</v>
      </c>
      <c r="E777" s="320"/>
      <c r="F777" s="320"/>
      <c r="G777" s="165">
        <v>50</v>
      </c>
      <c r="H777" s="166"/>
      <c r="I777" s="167"/>
      <c r="J777" s="165">
        <f>G777*I777</f>
        <v>0</v>
      </c>
    </row>
    <row r="778" spans="1:10" ht="44.25" customHeight="1" x14ac:dyDescent="0.25">
      <c r="A778" s="309">
        <v>1</v>
      </c>
      <c r="D778" s="320" t="s">
        <v>996</v>
      </c>
      <c r="E778" s="320"/>
      <c r="F778" s="320"/>
      <c r="G778" s="165">
        <v>500</v>
      </c>
      <c r="H778" s="166"/>
      <c r="I778" s="167"/>
      <c r="J778" s="165">
        <f>G778*I778</f>
        <v>0</v>
      </c>
    </row>
    <row r="779" spans="1:10" ht="49.5" customHeight="1" x14ac:dyDescent="0.25">
      <c r="A779" s="309">
        <v>1</v>
      </c>
      <c r="D779" s="320" t="s">
        <v>1090</v>
      </c>
      <c r="E779" s="320"/>
      <c r="F779" s="320"/>
      <c r="G779" s="165">
        <v>150</v>
      </c>
      <c r="H779" s="166"/>
      <c r="I779" s="167"/>
      <c r="J779" s="165">
        <f>G779*I779</f>
        <v>0</v>
      </c>
    </row>
    <row r="780" spans="1:10" ht="30" customHeight="1" x14ac:dyDescent="0.25">
      <c r="A780" s="309">
        <v>1</v>
      </c>
      <c r="D780" s="320" t="s">
        <v>622</v>
      </c>
      <c r="E780" s="320"/>
      <c r="F780" s="320"/>
      <c r="G780" s="165">
        <v>1</v>
      </c>
      <c r="H780" s="166"/>
      <c r="I780" s="167"/>
      <c r="J780" s="165">
        <f>G780*I780</f>
        <v>0</v>
      </c>
    </row>
    <row r="781" spans="1:10" ht="36.75" customHeight="1" x14ac:dyDescent="0.25">
      <c r="A781" s="309">
        <v>1</v>
      </c>
      <c r="D781" s="320" t="s">
        <v>296</v>
      </c>
      <c r="E781" s="320"/>
      <c r="F781" s="320"/>
      <c r="G781" s="165">
        <v>2000</v>
      </c>
      <c r="H781" s="166"/>
      <c r="I781" s="167"/>
      <c r="J781" s="168">
        <f>G781*I781</f>
        <v>0</v>
      </c>
    </row>
    <row r="782" spans="1:10" x14ac:dyDescent="0.25">
      <c r="A782" s="309">
        <v>1</v>
      </c>
      <c r="D782" s="320" t="s">
        <v>1572</v>
      </c>
      <c r="E782" s="320"/>
      <c r="F782" s="320"/>
      <c r="G782" s="165">
        <v>100</v>
      </c>
      <c r="H782" s="166"/>
      <c r="I782" s="167"/>
      <c r="J782" s="168">
        <f>G782*I782</f>
        <v>0</v>
      </c>
    </row>
    <row r="783" spans="1:10" x14ac:dyDescent="0.25">
      <c r="A783" s="309">
        <v>1</v>
      </c>
      <c r="D783" s="320" t="s">
        <v>1573</v>
      </c>
      <c r="E783" s="320"/>
      <c r="F783" s="320"/>
      <c r="G783" s="165">
        <v>200</v>
      </c>
      <c r="H783" s="166"/>
      <c r="I783" s="167"/>
      <c r="J783" s="168">
        <f>G783*I783</f>
        <v>0</v>
      </c>
    </row>
    <row r="784" spans="1:10" x14ac:dyDescent="0.25">
      <c r="A784" s="309">
        <v>1</v>
      </c>
      <c r="D784" s="320" t="s">
        <v>360</v>
      </c>
      <c r="E784" s="320"/>
      <c r="F784" s="320"/>
      <c r="G784" s="165">
        <v>5</v>
      </c>
      <c r="H784" s="166"/>
      <c r="I784" s="167"/>
      <c r="J784" s="168">
        <f>G784*I784</f>
        <v>0</v>
      </c>
    </row>
    <row r="785" spans="1:10" x14ac:dyDescent="0.25">
      <c r="A785" s="309">
        <v>1</v>
      </c>
      <c r="D785" s="320" t="s">
        <v>361</v>
      </c>
      <c r="E785" s="320"/>
      <c r="F785" s="320"/>
      <c r="G785" s="165">
        <v>5</v>
      </c>
      <c r="H785" s="166"/>
      <c r="I785" s="167"/>
      <c r="J785" s="168">
        <f>G785*I785</f>
        <v>0</v>
      </c>
    </row>
    <row r="786" spans="1:10" ht="14.25" customHeight="1" x14ac:dyDescent="0.25">
      <c r="A786" s="309">
        <v>1</v>
      </c>
      <c r="D786" s="320" t="s">
        <v>1062</v>
      </c>
      <c r="E786" s="320"/>
      <c r="F786" s="320"/>
      <c r="G786" s="165">
        <v>200</v>
      </c>
      <c r="H786" s="166"/>
      <c r="I786" s="167"/>
      <c r="J786" s="168">
        <f>G786*I786</f>
        <v>0</v>
      </c>
    </row>
    <row r="787" spans="1:10" ht="14.25" customHeight="1" x14ac:dyDescent="0.25">
      <c r="A787" s="309">
        <v>1</v>
      </c>
      <c r="D787" s="320" t="s">
        <v>1063</v>
      </c>
      <c r="E787" s="320"/>
      <c r="F787" s="320"/>
      <c r="G787" s="165">
        <v>100</v>
      </c>
      <c r="H787" s="166"/>
      <c r="I787" s="167"/>
      <c r="J787" s="168">
        <f>G787*I787</f>
        <v>0</v>
      </c>
    </row>
    <row r="788" spans="1:10" x14ac:dyDescent="0.25">
      <c r="A788" s="309">
        <v>1</v>
      </c>
      <c r="D788" s="169"/>
      <c r="E788" s="169"/>
      <c r="F788" s="169"/>
      <c r="G788" s="165">
        <v>0</v>
      </c>
      <c r="H788" s="166"/>
      <c r="I788" s="167"/>
      <c r="J788" s="168">
        <f>G788*I788</f>
        <v>0</v>
      </c>
    </row>
    <row r="789" spans="1:10" x14ac:dyDescent="0.25">
      <c r="A789" s="309">
        <v>1</v>
      </c>
      <c r="D789" s="169"/>
      <c r="E789" s="169"/>
      <c r="F789" s="169"/>
      <c r="G789" s="165">
        <v>0</v>
      </c>
      <c r="H789" s="166"/>
      <c r="I789" s="167"/>
      <c r="J789" s="168">
        <f>G789*I789</f>
        <v>0</v>
      </c>
    </row>
    <row r="790" spans="1:10" x14ac:dyDescent="0.25">
      <c r="A790" s="309">
        <v>1</v>
      </c>
      <c r="D790" s="169"/>
      <c r="E790" s="169"/>
      <c r="F790" s="169"/>
      <c r="G790" s="165">
        <v>0</v>
      </c>
      <c r="H790" s="166"/>
      <c r="I790" s="167"/>
      <c r="J790" s="168">
        <f>G790*I790</f>
        <v>0</v>
      </c>
    </row>
    <row r="791" spans="1:10" x14ac:dyDescent="0.25">
      <c r="A791" s="309">
        <v>1</v>
      </c>
      <c r="D791" s="322" t="s">
        <v>362</v>
      </c>
      <c r="E791" s="322"/>
      <c r="F791" s="322"/>
      <c r="G791" s="165">
        <v>0</v>
      </c>
      <c r="H791" s="166"/>
      <c r="I791" s="167"/>
      <c r="J791" s="168">
        <f>G791*I791</f>
        <v>0</v>
      </c>
    </row>
    <row r="792" spans="1:10" ht="15.75" thickBot="1" x14ac:dyDescent="0.3">
      <c r="A792" s="309">
        <v>1</v>
      </c>
      <c r="F792" s="160" t="s">
        <v>1574</v>
      </c>
      <c r="I792" s="183" t="s">
        <v>971</v>
      </c>
      <c r="J792" s="164">
        <f>SUM(J774:J791)</f>
        <v>0</v>
      </c>
    </row>
    <row r="793" spans="1:10" ht="15.75" thickTop="1" x14ac:dyDescent="0.25">
      <c r="A793" s="309">
        <v>1</v>
      </c>
      <c r="F793" s="102" t="s">
        <v>177</v>
      </c>
      <c r="I793" s="183" t="s">
        <v>971</v>
      </c>
      <c r="J793" s="103">
        <f>J773+J792</f>
        <v>0</v>
      </c>
    </row>
    <row r="794" spans="1:10" x14ac:dyDescent="0.25">
      <c r="A794" s="309">
        <v>1</v>
      </c>
      <c r="I794" s="183" t="s">
        <v>971</v>
      </c>
    </row>
    <row r="795" spans="1:10" x14ac:dyDescent="0.25">
      <c r="A795" s="309">
        <v>1</v>
      </c>
      <c r="I795" s="183" t="s">
        <v>971</v>
      </c>
    </row>
    <row r="796" spans="1:10" ht="51" customHeight="1" x14ac:dyDescent="0.25">
      <c r="A796" s="309">
        <v>1</v>
      </c>
      <c r="D796" s="329" t="s">
        <v>1737</v>
      </c>
      <c r="E796" s="330"/>
      <c r="F796" s="330"/>
      <c r="G796" s="330"/>
      <c r="H796" s="330"/>
      <c r="I796" s="170" t="s">
        <v>971</v>
      </c>
      <c r="J796" s="171"/>
    </row>
    <row r="797" spans="1:10" ht="38.25" customHeight="1" x14ac:dyDescent="0.25">
      <c r="A797" s="309">
        <v>1</v>
      </c>
      <c r="D797" s="323" t="s">
        <v>1614</v>
      </c>
      <c r="E797" s="324"/>
      <c r="F797" s="324"/>
      <c r="G797" s="324"/>
      <c r="H797" s="324"/>
      <c r="I797" s="75" t="s">
        <v>971</v>
      </c>
      <c r="J797" s="172"/>
    </row>
    <row r="798" spans="1:10" ht="32.25" customHeight="1" x14ac:dyDescent="0.25">
      <c r="A798" s="309">
        <v>1</v>
      </c>
      <c r="D798" s="323" t="s">
        <v>0</v>
      </c>
      <c r="E798" s="324"/>
      <c r="F798" s="324"/>
      <c r="G798" s="324"/>
      <c r="H798" s="324"/>
      <c r="I798" s="75" t="s">
        <v>971</v>
      </c>
      <c r="J798" s="172"/>
    </row>
    <row r="799" spans="1:10" ht="21" customHeight="1" x14ac:dyDescent="0.25">
      <c r="A799" s="309">
        <v>1</v>
      </c>
      <c r="D799" s="323" t="s">
        <v>1162</v>
      </c>
      <c r="E799" s="324"/>
      <c r="F799" s="324"/>
      <c r="G799" s="324"/>
      <c r="H799" s="324"/>
      <c r="I799" s="75" t="s">
        <v>971</v>
      </c>
      <c r="J799" s="172"/>
    </row>
    <row r="800" spans="1:10" ht="23.25" customHeight="1" x14ac:dyDescent="0.25">
      <c r="A800" s="309">
        <v>1</v>
      </c>
      <c r="D800" s="323" t="s">
        <v>297</v>
      </c>
      <c r="E800" s="324"/>
      <c r="F800" s="324"/>
      <c r="G800" s="324"/>
      <c r="H800" s="324"/>
      <c r="I800" s="75" t="s">
        <v>971</v>
      </c>
      <c r="J800" s="172"/>
    </row>
    <row r="801" spans="1:10" ht="15" customHeight="1" x14ac:dyDescent="0.25">
      <c r="A801" s="309">
        <v>1</v>
      </c>
      <c r="D801" s="323"/>
      <c r="E801" s="324"/>
      <c r="F801" s="324"/>
      <c r="G801" s="324"/>
      <c r="H801" s="324"/>
      <c r="I801" s="75" t="s">
        <v>971</v>
      </c>
      <c r="J801" s="172"/>
    </row>
    <row r="802" spans="1:10" x14ac:dyDescent="0.25">
      <c r="A802" s="309">
        <v>1</v>
      </c>
      <c r="D802" s="323"/>
      <c r="E802" s="324"/>
      <c r="F802" s="324"/>
      <c r="G802" s="324"/>
      <c r="H802" s="324"/>
      <c r="I802" s="75" t="s">
        <v>971</v>
      </c>
      <c r="J802" s="172"/>
    </row>
    <row r="803" spans="1:10" ht="26.25" customHeight="1" x14ac:dyDescent="0.25">
      <c r="A803" s="309">
        <v>1</v>
      </c>
      <c r="D803" s="325" t="s">
        <v>1544</v>
      </c>
      <c r="E803" s="326"/>
      <c r="F803" s="326"/>
      <c r="G803" s="326"/>
      <c r="H803" s="326"/>
      <c r="I803" s="173" t="s">
        <v>971</v>
      </c>
      <c r="J803" s="174"/>
    </row>
    <row r="804" spans="1:10" ht="12.75" customHeight="1" x14ac:dyDescent="0.25">
      <c r="A804" s="309">
        <v>1</v>
      </c>
      <c r="D804" s="175"/>
      <c r="E804" s="175"/>
      <c r="F804" s="175"/>
      <c r="G804" s="175"/>
      <c r="H804" s="175"/>
      <c r="I804" s="75"/>
      <c r="J804" s="86"/>
    </row>
    <row r="805" spans="1:10" ht="29.25" customHeight="1" x14ac:dyDescent="0.25">
      <c r="A805" s="309">
        <v>1</v>
      </c>
      <c r="D805" s="327" t="s">
        <v>1738</v>
      </c>
      <c r="E805" s="327"/>
      <c r="G805" s="327" t="s">
        <v>1677</v>
      </c>
      <c r="H805" s="327"/>
      <c r="I805" s="327"/>
      <c r="J805" s="327"/>
    </row>
    <row r="806" spans="1:10" x14ac:dyDescent="0.25">
      <c r="A806" s="309">
        <v>1</v>
      </c>
    </row>
    <row r="807" spans="1:10" x14ac:dyDescent="0.25">
      <c r="A807" s="309">
        <v>1</v>
      </c>
    </row>
    <row r="808" spans="1:10" x14ac:dyDescent="0.25">
      <c r="A808" s="309">
        <v>1</v>
      </c>
    </row>
    <row r="809" spans="1:10" x14ac:dyDescent="0.25">
      <c r="A809" s="309">
        <v>1</v>
      </c>
      <c r="D809" s="328">
        <f ca="1">TODAY()</f>
        <v>44460</v>
      </c>
      <c r="E809" s="328"/>
      <c r="G809" s="321" t="s">
        <v>1842</v>
      </c>
      <c r="H809" s="321"/>
      <c r="I809" s="321"/>
      <c r="J809" s="321"/>
    </row>
    <row r="810" spans="1:10" ht="3.75" customHeight="1" x14ac:dyDescent="0.25">
      <c r="A810" s="309">
        <v>1</v>
      </c>
    </row>
    <row r="811" spans="1:10" x14ac:dyDescent="0.25">
      <c r="A811" s="309">
        <v>1</v>
      </c>
      <c r="D811" s="206"/>
      <c r="E811" s="207" t="s">
        <v>2089</v>
      </c>
      <c r="F811" s="208"/>
      <c r="G811" s="209"/>
      <c r="H811" s="209"/>
      <c r="I811" s="210" t="s">
        <v>971</v>
      </c>
      <c r="J811" s="209"/>
    </row>
    <row r="813" spans="1:10" hidden="1" x14ac:dyDescent="0.25"/>
    <row r="814" spans="1:10" hidden="1" x14ac:dyDescent="0.25"/>
    <row r="815" spans="1:10" hidden="1" x14ac:dyDescent="0.25"/>
    <row r="816" spans="1:10" ht="18.75" x14ac:dyDescent="0.3">
      <c r="J816" s="204"/>
    </row>
  </sheetData>
  <autoFilter ref="A5:L812" xr:uid="{00000000-0009-0000-0000-000000000000}"/>
  <mergeCells count="25">
    <mergeCell ref="D776:F776"/>
    <mergeCell ref="D777:F777"/>
    <mergeCell ref="D778:F778"/>
    <mergeCell ref="D783:F783"/>
    <mergeCell ref="D786:F786"/>
    <mergeCell ref="D787:F787"/>
    <mergeCell ref="D802:H802"/>
    <mergeCell ref="D800:H800"/>
    <mergeCell ref="D801:H801"/>
    <mergeCell ref="D779:F779"/>
    <mergeCell ref="D780:F780"/>
    <mergeCell ref="G809:J809"/>
    <mergeCell ref="D791:F791"/>
    <mergeCell ref="D798:H798"/>
    <mergeCell ref="D799:H799"/>
    <mergeCell ref="D803:H803"/>
    <mergeCell ref="D805:E805"/>
    <mergeCell ref="D809:E809"/>
    <mergeCell ref="G805:J805"/>
    <mergeCell ref="D796:H796"/>
    <mergeCell ref="D781:F781"/>
    <mergeCell ref="D784:F784"/>
    <mergeCell ref="D785:F785"/>
    <mergeCell ref="D797:H797"/>
    <mergeCell ref="D782:F782"/>
  </mergeCells>
  <phoneticPr fontId="7" type="noConversion"/>
  <printOptions horizontalCentered="1"/>
  <pageMargins left="0.11811023622047245" right="0.11811023622047245" top="0.35433070866141736" bottom="0.39370078740157483" header="0.31496062992125984" footer="0.19685039370078741"/>
  <pageSetup paperSize="9" scale="80" orientation="portrait" r:id="rId1"/>
  <headerFooter>
    <oddFooter>&amp;C&amp;F&amp;Rσελίδα &amp;P από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367"/>
  <sheetViews>
    <sheetView workbookViewId="0">
      <selection activeCell="B1" sqref="B1:H65536"/>
    </sheetView>
  </sheetViews>
  <sheetFormatPr defaultColWidth="11.42578125" defaultRowHeight="15" x14ac:dyDescent="0.25"/>
  <sheetData>
    <row r="3" spans="2:8" x14ac:dyDescent="0.25">
      <c r="B3" t="s">
        <v>214</v>
      </c>
      <c r="C3" t="s">
        <v>215</v>
      </c>
      <c r="D3" t="s">
        <v>216</v>
      </c>
      <c r="E3" t="s">
        <v>765</v>
      </c>
      <c r="F3" t="s">
        <v>766</v>
      </c>
      <c r="G3" t="s">
        <v>767</v>
      </c>
      <c r="H3" t="s">
        <v>768</v>
      </c>
    </row>
    <row r="4" spans="2:8" x14ac:dyDescent="0.25">
      <c r="D4" t="s">
        <v>217</v>
      </c>
    </row>
    <row r="5" spans="2:8" x14ac:dyDescent="0.25">
      <c r="D5" t="s">
        <v>218</v>
      </c>
    </row>
    <row r="6" spans="2:8" x14ac:dyDescent="0.25">
      <c r="B6">
        <v>1725</v>
      </c>
      <c r="C6" t="s">
        <v>219</v>
      </c>
      <c r="D6" t="s">
        <v>220</v>
      </c>
      <c r="F6">
        <v>5</v>
      </c>
      <c r="G6" t="s">
        <v>769</v>
      </c>
      <c r="H6">
        <v>19</v>
      </c>
    </row>
    <row r="7" spans="2:8" x14ac:dyDescent="0.25">
      <c r="D7" t="s">
        <v>221</v>
      </c>
    </row>
    <row r="8" spans="2:8" x14ac:dyDescent="0.25">
      <c r="B8">
        <v>1730</v>
      </c>
      <c r="C8" t="s">
        <v>222</v>
      </c>
      <c r="D8" t="s">
        <v>223</v>
      </c>
      <c r="F8">
        <v>5</v>
      </c>
      <c r="G8" t="s">
        <v>770</v>
      </c>
      <c r="H8">
        <v>21.5</v>
      </c>
    </row>
    <row r="9" spans="2:8" x14ac:dyDescent="0.25">
      <c r="D9" t="s">
        <v>771</v>
      </c>
    </row>
    <row r="10" spans="2:8" x14ac:dyDescent="0.25">
      <c r="B10">
        <v>1715</v>
      </c>
      <c r="C10" t="s">
        <v>224</v>
      </c>
      <c r="D10" t="s">
        <v>225</v>
      </c>
      <c r="E10" t="s">
        <v>772</v>
      </c>
      <c r="F10">
        <v>1</v>
      </c>
      <c r="G10">
        <v>843513641715</v>
      </c>
      <c r="H10">
        <v>23</v>
      </c>
    </row>
    <row r="11" spans="2:8" x14ac:dyDescent="0.25">
      <c r="D11" t="s">
        <v>226</v>
      </c>
    </row>
    <row r="12" spans="2:8" x14ac:dyDescent="0.25">
      <c r="B12">
        <v>1735</v>
      </c>
      <c r="C12" t="s">
        <v>227</v>
      </c>
      <c r="D12" t="s">
        <v>228</v>
      </c>
      <c r="E12" t="s">
        <v>772</v>
      </c>
      <c r="F12">
        <v>5</v>
      </c>
      <c r="G12" t="s">
        <v>773</v>
      </c>
      <c r="H12">
        <v>33</v>
      </c>
    </row>
    <row r="13" spans="2:8" x14ac:dyDescent="0.25">
      <c r="B13">
        <v>1795</v>
      </c>
      <c r="C13" t="s">
        <v>231</v>
      </c>
      <c r="D13" t="s">
        <v>232</v>
      </c>
      <c r="F13">
        <v>3</v>
      </c>
      <c r="G13" t="s">
        <v>774</v>
      </c>
      <c r="H13">
        <v>46.5</v>
      </c>
    </row>
    <row r="14" spans="2:8" x14ac:dyDescent="0.25">
      <c r="B14">
        <v>1800</v>
      </c>
      <c r="C14" t="s">
        <v>235</v>
      </c>
      <c r="D14" t="s">
        <v>236</v>
      </c>
      <c r="F14">
        <v>5</v>
      </c>
      <c r="G14" t="s">
        <v>775</v>
      </c>
      <c r="H14">
        <v>19.899999999999999</v>
      </c>
    </row>
    <row r="15" spans="2:8" x14ac:dyDescent="0.25">
      <c r="B15">
        <v>1803</v>
      </c>
      <c r="C15" t="s">
        <v>233</v>
      </c>
      <c r="D15" t="s">
        <v>234</v>
      </c>
      <c r="F15">
        <v>10</v>
      </c>
      <c r="G15" t="s">
        <v>776</v>
      </c>
      <c r="H15">
        <v>23.8</v>
      </c>
    </row>
    <row r="16" spans="2:8" x14ac:dyDescent="0.25">
      <c r="D16" t="s">
        <v>777</v>
      </c>
    </row>
    <row r="17" spans="2:8" x14ac:dyDescent="0.25">
      <c r="B17">
        <v>1807</v>
      </c>
      <c r="C17" t="s">
        <v>237</v>
      </c>
      <c r="D17" t="s">
        <v>238</v>
      </c>
      <c r="E17" t="s">
        <v>778</v>
      </c>
      <c r="F17">
        <v>1</v>
      </c>
      <c r="G17">
        <v>8435136418078</v>
      </c>
      <c r="H17">
        <v>49.9</v>
      </c>
    </row>
    <row r="18" spans="2:8" x14ac:dyDescent="0.25">
      <c r="B18">
        <v>1808</v>
      </c>
      <c r="C18" t="s">
        <v>230</v>
      </c>
      <c r="D18" t="s">
        <v>779</v>
      </c>
      <c r="E18" t="s">
        <v>778</v>
      </c>
      <c r="F18">
        <v>1</v>
      </c>
      <c r="G18">
        <v>8435136418085</v>
      </c>
      <c r="H18">
        <v>49.9</v>
      </c>
    </row>
    <row r="19" spans="2:8" x14ac:dyDescent="0.25">
      <c r="B19">
        <v>1809</v>
      </c>
      <c r="C19" t="s">
        <v>239</v>
      </c>
      <c r="D19" t="s">
        <v>240</v>
      </c>
      <c r="E19" t="s">
        <v>778</v>
      </c>
      <c r="F19">
        <v>1</v>
      </c>
      <c r="G19">
        <v>8435136418092</v>
      </c>
      <c r="H19">
        <v>49.9</v>
      </c>
    </row>
    <row r="20" spans="2:8" x14ac:dyDescent="0.25">
      <c r="B20">
        <v>1810</v>
      </c>
      <c r="C20" t="s">
        <v>229</v>
      </c>
      <c r="D20" t="s">
        <v>240</v>
      </c>
      <c r="E20" t="s">
        <v>778</v>
      </c>
      <c r="F20">
        <v>1</v>
      </c>
      <c r="G20">
        <v>8435136418108</v>
      </c>
      <c r="H20">
        <v>49.9</v>
      </c>
    </row>
    <row r="21" spans="2:8" x14ac:dyDescent="0.25">
      <c r="B21">
        <v>1435</v>
      </c>
      <c r="C21" t="s">
        <v>780</v>
      </c>
      <c r="D21" t="s">
        <v>781</v>
      </c>
      <c r="E21" t="s">
        <v>778</v>
      </c>
      <c r="F21">
        <v>1</v>
      </c>
      <c r="G21">
        <v>8435136414353</v>
      </c>
      <c r="H21">
        <v>65</v>
      </c>
    </row>
    <row r="22" spans="2:8" x14ac:dyDescent="0.25">
      <c r="D22" t="s">
        <v>241</v>
      </c>
    </row>
    <row r="23" spans="2:8" x14ac:dyDescent="0.25">
      <c r="D23" t="s">
        <v>782</v>
      </c>
    </row>
    <row r="24" spans="2:8" x14ac:dyDescent="0.25">
      <c r="B24">
        <v>3067</v>
      </c>
      <c r="C24" t="s">
        <v>244</v>
      </c>
      <c r="D24" t="s">
        <v>245</v>
      </c>
      <c r="E24" t="s">
        <v>772</v>
      </c>
      <c r="F24">
        <v>1</v>
      </c>
      <c r="G24" t="s">
        <v>783</v>
      </c>
      <c r="H24">
        <v>38</v>
      </c>
    </row>
    <row r="25" spans="2:8" x14ac:dyDescent="0.25">
      <c r="B25">
        <v>3068</v>
      </c>
      <c r="C25" t="s">
        <v>246</v>
      </c>
      <c r="D25" t="s">
        <v>247</v>
      </c>
      <c r="E25" t="s">
        <v>772</v>
      </c>
      <c r="F25">
        <v>30</v>
      </c>
      <c r="G25" t="s">
        <v>784</v>
      </c>
      <c r="H25">
        <v>30</v>
      </c>
    </row>
    <row r="26" spans="2:8" x14ac:dyDescent="0.25">
      <c r="B26">
        <v>3071</v>
      </c>
      <c r="C26" t="s">
        <v>249</v>
      </c>
      <c r="D26" t="s">
        <v>250</v>
      </c>
      <c r="F26">
        <v>1</v>
      </c>
      <c r="G26" t="s">
        <v>785</v>
      </c>
      <c r="H26">
        <v>9.6</v>
      </c>
    </row>
    <row r="27" spans="2:8" x14ac:dyDescent="0.25">
      <c r="B27">
        <v>1067</v>
      </c>
      <c r="C27" t="s">
        <v>253</v>
      </c>
      <c r="D27" t="s">
        <v>254</v>
      </c>
      <c r="F27">
        <v>1</v>
      </c>
      <c r="G27" t="s">
        <v>786</v>
      </c>
      <c r="H27">
        <v>30</v>
      </c>
    </row>
    <row r="28" spans="2:8" x14ac:dyDescent="0.25">
      <c r="B28">
        <v>1949</v>
      </c>
      <c r="C28" t="s">
        <v>251</v>
      </c>
      <c r="D28" t="s">
        <v>252</v>
      </c>
      <c r="E28" t="s">
        <v>772</v>
      </c>
      <c r="F28">
        <v>1</v>
      </c>
      <c r="G28" t="s">
        <v>787</v>
      </c>
      <c r="H28">
        <v>25</v>
      </c>
    </row>
    <row r="29" spans="2:8" x14ac:dyDescent="0.25">
      <c r="D29" t="s">
        <v>788</v>
      </c>
    </row>
    <row r="30" spans="2:8" x14ac:dyDescent="0.25">
      <c r="D30" t="s">
        <v>789</v>
      </c>
    </row>
    <row r="31" spans="2:8" x14ac:dyDescent="0.25">
      <c r="B31">
        <v>1113</v>
      </c>
      <c r="C31" t="s">
        <v>255</v>
      </c>
      <c r="D31" t="s">
        <v>256</v>
      </c>
      <c r="F31">
        <v>1</v>
      </c>
      <c r="G31" t="s">
        <v>790</v>
      </c>
      <c r="H31">
        <v>5.3</v>
      </c>
    </row>
    <row r="32" spans="2:8" x14ac:dyDescent="0.25">
      <c r="B32">
        <v>3083</v>
      </c>
      <c r="C32" t="s">
        <v>257</v>
      </c>
      <c r="D32" t="s">
        <v>258</v>
      </c>
      <c r="F32">
        <v>1</v>
      </c>
      <c r="G32" t="s">
        <v>791</v>
      </c>
      <c r="H32">
        <v>16.399999999999999</v>
      </c>
    </row>
    <row r="33" spans="2:8" x14ac:dyDescent="0.25">
      <c r="B33">
        <v>1114</v>
      </c>
      <c r="C33" t="s">
        <v>259</v>
      </c>
      <c r="D33" t="s">
        <v>260</v>
      </c>
      <c r="F33">
        <v>1</v>
      </c>
      <c r="G33" t="s">
        <v>792</v>
      </c>
      <c r="H33">
        <v>17.3</v>
      </c>
    </row>
    <row r="34" spans="2:8" x14ac:dyDescent="0.25">
      <c r="D34" t="s">
        <v>261</v>
      </c>
    </row>
    <row r="35" spans="2:8" x14ac:dyDescent="0.25">
      <c r="D35" t="s">
        <v>262</v>
      </c>
    </row>
    <row r="36" spans="2:8" x14ac:dyDescent="0.25">
      <c r="B36">
        <v>3397</v>
      </c>
      <c r="C36" t="s">
        <v>265</v>
      </c>
      <c r="D36" t="s">
        <v>266</v>
      </c>
      <c r="F36">
        <v>5</v>
      </c>
      <c r="G36" t="s">
        <v>793</v>
      </c>
      <c r="H36">
        <v>17</v>
      </c>
    </row>
    <row r="37" spans="2:8" x14ac:dyDescent="0.25">
      <c r="B37">
        <v>3396</v>
      </c>
      <c r="C37" t="s">
        <v>267</v>
      </c>
      <c r="D37" t="s">
        <v>268</v>
      </c>
      <c r="F37">
        <v>5</v>
      </c>
      <c r="G37" t="s">
        <v>794</v>
      </c>
      <c r="H37">
        <v>23</v>
      </c>
    </row>
    <row r="39" spans="2:8" x14ac:dyDescent="0.25">
      <c r="B39">
        <v>3398</v>
      </c>
      <c r="C39" t="s">
        <v>269</v>
      </c>
      <c r="D39" t="s">
        <v>270</v>
      </c>
      <c r="F39">
        <v>5</v>
      </c>
      <c r="G39" t="s">
        <v>795</v>
      </c>
      <c r="H39">
        <v>18</v>
      </c>
    </row>
    <row r="40" spans="2:8" x14ac:dyDescent="0.25">
      <c r="B40">
        <v>3390</v>
      </c>
      <c r="C40" t="s">
        <v>271</v>
      </c>
      <c r="D40" t="s">
        <v>272</v>
      </c>
      <c r="F40">
        <v>5</v>
      </c>
      <c r="G40" t="s">
        <v>796</v>
      </c>
      <c r="H40">
        <v>21.5</v>
      </c>
    </row>
    <row r="41" spans="2:8" x14ac:dyDescent="0.25">
      <c r="B41">
        <v>3399</v>
      </c>
      <c r="C41" t="s">
        <v>273</v>
      </c>
      <c r="D41" t="s">
        <v>274</v>
      </c>
      <c r="F41">
        <v>5</v>
      </c>
      <c r="G41">
        <v>8435136433996</v>
      </c>
      <c r="H41">
        <v>22</v>
      </c>
    </row>
    <row r="42" spans="2:8" x14ac:dyDescent="0.25">
      <c r="B42">
        <v>3385</v>
      </c>
      <c r="C42" t="s">
        <v>277</v>
      </c>
      <c r="D42" t="s">
        <v>278</v>
      </c>
      <c r="F42">
        <v>5</v>
      </c>
      <c r="G42" t="s">
        <v>797</v>
      </c>
      <c r="H42">
        <v>17</v>
      </c>
    </row>
    <row r="43" spans="2:8" x14ac:dyDescent="0.25">
      <c r="B43">
        <v>3394</v>
      </c>
      <c r="C43" t="s">
        <v>275</v>
      </c>
      <c r="D43" t="s">
        <v>276</v>
      </c>
      <c r="F43">
        <v>5</v>
      </c>
      <c r="G43" t="s">
        <v>798</v>
      </c>
      <c r="H43">
        <v>21.2</v>
      </c>
    </row>
    <row r="44" spans="2:8" x14ac:dyDescent="0.25">
      <c r="B44">
        <v>1218</v>
      </c>
      <c r="C44" t="s">
        <v>281</v>
      </c>
      <c r="D44" t="s">
        <v>282</v>
      </c>
      <c r="F44">
        <v>5</v>
      </c>
      <c r="G44" t="s">
        <v>799</v>
      </c>
      <c r="H44">
        <v>33</v>
      </c>
    </row>
    <row r="45" spans="2:8" x14ac:dyDescent="0.25">
      <c r="B45">
        <v>1213</v>
      </c>
      <c r="C45" t="s">
        <v>279</v>
      </c>
      <c r="D45" t="s">
        <v>280</v>
      </c>
      <c r="F45">
        <v>5</v>
      </c>
      <c r="G45" t="s">
        <v>800</v>
      </c>
      <c r="H45">
        <v>20</v>
      </c>
    </row>
    <row r="46" spans="2:8" x14ac:dyDescent="0.25">
      <c r="D46" t="s">
        <v>801</v>
      </c>
    </row>
    <row r="47" spans="2:8" x14ac:dyDescent="0.25">
      <c r="B47">
        <v>1210</v>
      </c>
      <c r="C47" t="s">
        <v>293</v>
      </c>
      <c r="D47" t="s">
        <v>802</v>
      </c>
      <c r="F47">
        <v>5</v>
      </c>
      <c r="G47" t="s">
        <v>803</v>
      </c>
      <c r="H47">
        <v>32.299999999999997</v>
      </c>
    </row>
    <row r="48" spans="2:8" x14ac:dyDescent="0.25">
      <c r="B48">
        <v>1208</v>
      </c>
      <c r="C48" t="s">
        <v>291</v>
      </c>
      <c r="D48" t="s">
        <v>804</v>
      </c>
      <c r="F48">
        <v>5</v>
      </c>
      <c r="G48" t="s">
        <v>805</v>
      </c>
      <c r="H48">
        <v>28.5</v>
      </c>
    </row>
    <row r="49" spans="2:8" x14ac:dyDescent="0.25">
      <c r="D49" t="s">
        <v>295</v>
      </c>
    </row>
    <row r="50" spans="2:8" x14ac:dyDescent="0.25">
      <c r="B50">
        <v>2180</v>
      </c>
      <c r="C50" t="s">
        <v>298</v>
      </c>
      <c r="D50" t="s">
        <v>299</v>
      </c>
      <c r="E50" t="s">
        <v>772</v>
      </c>
      <c r="F50">
        <v>5</v>
      </c>
      <c r="G50" t="s">
        <v>806</v>
      </c>
      <c r="H50">
        <v>11.2</v>
      </c>
    </row>
    <row r="51" spans="2:8" x14ac:dyDescent="0.25">
      <c r="B51">
        <v>2185</v>
      </c>
      <c r="C51" t="s">
        <v>300</v>
      </c>
      <c r="D51" t="s">
        <v>301</v>
      </c>
      <c r="E51" t="s">
        <v>772</v>
      </c>
      <c r="F51">
        <v>5</v>
      </c>
      <c r="G51" t="s">
        <v>807</v>
      </c>
      <c r="H51">
        <v>13.7</v>
      </c>
    </row>
    <row r="52" spans="2:8" x14ac:dyDescent="0.25">
      <c r="B52">
        <v>2186</v>
      </c>
      <c r="C52" t="s">
        <v>302</v>
      </c>
      <c r="D52" t="s">
        <v>303</v>
      </c>
      <c r="E52" t="s">
        <v>772</v>
      </c>
      <c r="F52">
        <v>5</v>
      </c>
      <c r="G52" t="s">
        <v>808</v>
      </c>
      <c r="H52">
        <v>14</v>
      </c>
    </row>
    <row r="53" spans="2:8" x14ac:dyDescent="0.25">
      <c r="B53">
        <v>3407</v>
      </c>
      <c r="C53" t="s">
        <v>304</v>
      </c>
      <c r="D53" t="s">
        <v>305</v>
      </c>
      <c r="E53" t="s">
        <v>772</v>
      </c>
      <c r="F53">
        <v>5</v>
      </c>
      <c r="G53" t="s">
        <v>809</v>
      </c>
      <c r="H53">
        <v>13</v>
      </c>
    </row>
    <row r="54" spans="2:8" x14ac:dyDescent="0.25">
      <c r="D54" t="s">
        <v>810</v>
      </c>
    </row>
    <row r="55" spans="2:8" x14ac:dyDescent="0.25">
      <c r="B55">
        <v>1429</v>
      </c>
      <c r="C55" t="s">
        <v>811</v>
      </c>
      <c r="D55" t="s">
        <v>264</v>
      </c>
      <c r="E55" t="s">
        <v>772</v>
      </c>
      <c r="F55">
        <v>1</v>
      </c>
      <c r="G55" t="s">
        <v>812</v>
      </c>
      <c r="H55">
        <v>46</v>
      </c>
    </row>
    <row r="56" spans="2:8" x14ac:dyDescent="0.25">
      <c r="D56" t="s">
        <v>284</v>
      </c>
    </row>
    <row r="57" spans="2:8" x14ac:dyDescent="0.25">
      <c r="B57">
        <v>3432</v>
      </c>
      <c r="C57" t="s">
        <v>287</v>
      </c>
      <c r="D57" t="s">
        <v>292</v>
      </c>
      <c r="F57">
        <v>10</v>
      </c>
      <c r="G57" t="s">
        <v>813</v>
      </c>
      <c r="H57">
        <v>15</v>
      </c>
    </row>
    <row r="58" spans="2:8" x14ac:dyDescent="0.25">
      <c r="B58">
        <v>3433</v>
      </c>
      <c r="C58" t="s">
        <v>285</v>
      </c>
      <c r="D58" t="s">
        <v>294</v>
      </c>
      <c r="F58">
        <v>10</v>
      </c>
      <c r="G58" t="s">
        <v>814</v>
      </c>
      <c r="H58">
        <v>10</v>
      </c>
    </row>
    <row r="59" spans="2:8" x14ac:dyDescent="0.25">
      <c r="D59" t="s">
        <v>288</v>
      </c>
    </row>
    <row r="60" spans="2:8" x14ac:dyDescent="0.25">
      <c r="B60">
        <v>1270</v>
      </c>
      <c r="C60" t="s">
        <v>289</v>
      </c>
      <c r="D60" t="s">
        <v>290</v>
      </c>
      <c r="F60">
        <v>10</v>
      </c>
      <c r="G60" t="s">
        <v>815</v>
      </c>
      <c r="H60">
        <v>8.4</v>
      </c>
    </row>
    <row r="61" spans="2:8" x14ac:dyDescent="0.25">
      <c r="D61" t="s">
        <v>817</v>
      </c>
    </row>
    <row r="62" spans="2:8" x14ac:dyDescent="0.25">
      <c r="D62" t="s">
        <v>315</v>
      </c>
    </row>
    <row r="63" spans="2:8" x14ac:dyDescent="0.25">
      <c r="B63">
        <v>3543</v>
      </c>
      <c r="C63" t="s">
        <v>316</v>
      </c>
      <c r="D63" t="s">
        <v>317</v>
      </c>
      <c r="E63" t="s">
        <v>772</v>
      </c>
      <c r="F63">
        <v>1</v>
      </c>
      <c r="G63">
        <v>8435136435433</v>
      </c>
      <c r="H63">
        <v>77</v>
      </c>
    </row>
    <row r="64" spans="2:8" x14ac:dyDescent="0.25">
      <c r="B64">
        <v>3547</v>
      </c>
      <c r="C64" t="s">
        <v>318</v>
      </c>
      <c r="D64" t="s">
        <v>319</v>
      </c>
      <c r="E64" t="s">
        <v>772</v>
      </c>
      <c r="F64">
        <v>1</v>
      </c>
      <c r="G64">
        <v>8435136435471</v>
      </c>
      <c r="H64">
        <v>115</v>
      </c>
    </row>
    <row r="65" spans="2:8" x14ac:dyDescent="0.25">
      <c r="D65" t="s">
        <v>818</v>
      </c>
    </row>
    <row r="66" spans="2:8" x14ac:dyDescent="0.25">
      <c r="B66">
        <v>3516</v>
      </c>
      <c r="C66" t="s">
        <v>329</v>
      </c>
      <c r="D66" t="s">
        <v>819</v>
      </c>
      <c r="F66">
        <v>1</v>
      </c>
      <c r="G66" t="s">
        <v>769</v>
      </c>
      <c r="H66">
        <v>45</v>
      </c>
    </row>
    <row r="67" spans="2:8" x14ac:dyDescent="0.25">
      <c r="B67">
        <v>3517</v>
      </c>
      <c r="C67" t="s">
        <v>330</v>
      </c>
      <c r="D67" t="s">
        <v>820</v>
      </c>
      <c r="F67">
        <v>1</v>
      </c>
      <c r="G67" t="s">
        <v>769</v>
      </c>
      <c r="H67">
        <v>36</v>
      </c>
    </row>
    <row r="68" spans="2:8" x14ac:dyDescent="0.25">
      <c r="B68">
        <v>3518</v>
      </c>
      <c r="C68" t="s">
        <v>331</v>
      </c>
      <c r="D68" t="s">
        <v>821</v>
      </c>
      <c r="F68">
        <v>1</v>
      </c>
      <c r="G68" t="s">
        <v>769</v>
      </c>
      <c r="H68">
        <v>41</v>
      </c>
    </row>
    <row r="69" spans="2:8" x14ac:dyDescent="0.25">
      <c r="D69" t="s">
        <v>822</v>
      </c>
    </row>
    <row r="70" spans="2:8" x14ac:dyDescent="0.25">
      <c r="B70">
        <v>3530</v>
      </c>
      <c r="C70" t="s">
        <v>326</v>
      </c>
      <c r="D70" t="s">
        <v>823</v>
      </c>
      <c r="F70">
        <v>1</v>
      </c>
      <c r="G70">
        <v>8435136435303</v>
      </c>
      <c r="H70">
        <v>107</v>
      </c>
    </row>
    <row r="71" spans="2:8" x14ac:dyDescent="0.25">
      <c r="B71">
        <v>3529</v>
      </c>
      <c r="C71" t="s">
        <v>327</v>
      </c>
      <c r="D71" t="s">
        <v>824</v>
      </c>
      <c r="F71">
        <v>1</v>
      </c>
      <c r="G71">
        <v>8435136435297</v>
      </c>
      <c r="H71">
        <v>82</v>
      </c>
    </row>
    <row r="72" spans="2:8" x14ac:dyDescent="0.25">
      <c r="D72" t="s">
        <v>825</v>
      </c>
    </row>
    <row r="73" spans="2:8" x14ac:dyDescent="0.25">
      <c r="B73">
        <v>3534</v>
      </c>
      <c r="C73" t="s">
        <v>321</v>
      </c>
      <c r="D73" t="s">
        <v>826</v>
      </c>
      <c r="F73">
        <v>1</v>
      </c>
      <c r="G73" t="s">
        <v>827</v>
      </c>
      <c r="H73">
        <v>125</v>
      </c>
    </row>
    <row r="74" spans="2:8" x14ac:dyDescent="0.25">
      <c r="B74">
        <v>3533</v>
      </c>
      <c r="C74" t="s">
        <v>322</v>
      </c>
      <c r="D74" t="s">
        <v>828</v>
      </c>
      <c r="F74">
        <v>1</v>
      </c>
      <c r="G74" t="s">
        <v>829</v>
      </c>
      <c r="H74">
        <v>100</v>
      </c>
    </row>
    <row r="75" spans="2:8" x14ac:dyDescent="0.25">
      <c r="B75">
        <v>3532</v>
      </c>
      <c r="C75" t="s">
        <v>323</v>
      </c>
      <c r="D75" t="s">
        <v>830</v>
      </c>
      <c r="F75">
        <v>1</v>
      </c>
      <c r="G75" t="s">
        <v>831</v>
      </c>
      <c r="H75">
        <v>100</v>
      </c>
    </row>
    <row r="76" spans="2:8" x14ac:dyDescent="0.25">
      <c r="B76">
        <v>3531</v>
      </c>
      <c r="C76" t="s">
        <v>324</v>
      </c>
      <c r="D76" t="s">
        <v>832</v>
      </c>
      <c r="F76">
        <v>1</v>
      </c>
      <c r="G76" t="s">
        <v>833</v>
      </c>
      <c r="H76">
        <v>82</v>
      </c>
    </row>
    <row r="77" spans="2:8" x14ac:dyDescent="0.25">
      <c r="D77" t="s">
        <v>834</v>
      </c>
    </row>
    <row r="78" spans="2:8" x14ac:dyDescent="0.25">
      <c r="B78">
        <v>1164</v>
      </c>
      <c r="C78" t="s">
        <v>333</v>
      </c>
      <c r="D78" t="s">
        <v>334</v>
      </c>
      <c r="F78">
        <v>1</v>
      </c>
      <c r="G78" t="s">
        <v>835</v>
      </c>
      <c r="H78">
        <v>90</v>
      </c>
    </row>
    <row r="79" spans="2:8" x14ac:dyDescent="0.25">
      <c r="D79" t="s">
        <v>335</v>
      </c>
    </row>
    <row r="80" spans="2:8" x14ac:dyDescent="0.25">
      <c r="B80">
        <v>3500</v>
      </c>
      <c r="C80" t="s">
        <v>336</v>
      </c>
      <c r="D80" t="s">
        <v>337</v>
      </c>
      <c r="F80">
        <v>1</v>
      </c>
      <c r="G80" t="s">
        <v>836</v>
      </c>
      <c r="H80">
        <v>205</v>
      </c>
    </row>
    <row r="81" spans="2:8" x14ac:dyDescent="0.25">
      <c r="B81">
        <v>3503</v>
      </c>
      <c r="C81" t="s">
        <v>338</v>
      </c>
      <c r="D81" t="s">
        <v>339</v>
      </c>
      <c r="F81">
        <v>1</v>
      </c>
      <c r="G81" t="s">
        <v>837</v>
      </c>
      <c r="H81">
        <v>205</v>
      </c>
    </row>
    <row r="82" spans="2:8" x14ac:dyDescent="0.25">
      <c r="B82">
        <v>3507</v>
      </c>
      <c r="C82" t="s">
        <v>340</v>
      </c>
      <c r="D82" t="s">
        <v>341</v>
      </c>
      <c r="F82">
        <v>1</v>
      </c>
      <c r="G82" t="s">
        <v>838</v>
      </c>
      <c r="H82">
        <v>220</v>
      </c>
    </row>
    <row r="83" spans="2:8" x14ac:dyDescent="0.25">
      <c r="D83" t="s">
        <v>307</v>
      </c>
    </row>
    <row r="84" spans="2:8" x14ac:dyDescent="0.25">
      <c r="B84">
        <v>2848</v>
      </c>
      <c r="C84" t="s">
        <v>312</v>
      </c>
      <c r="D84" t="s">
        <v>313</v>
      </c>
      <c r="E84" t="s">
        <v>772</v>
      </c>
      <c r="F84">
        <v>1</v>
      </c>
      <c r="G84">
        <v>8435136428480</v>
      </c>
      <c r="H84">
        <v>208</v>
      </c>
    </row>
    <row r="85" spans="2:8" x14ac:dyDescent="0.25">
      <c r="B85">
        <v>2844</v>
      </c>
      <c r="C85" t="s">
        <v>839</v>
      </c>
      <c r="D85" t="s">
        <v>309</v>
      </c>
      <c r="F85">
        <v>1</v>
      </c>
      <c r="G85" t="s">
        <v>840</v>
      </c>
      <c r="H85">
        <v>320</v>
      </c>
    </row>
    <row r="86" spans="2:8" x14ac:dyDescent="0.25">
      <c r="B86">
        <v>2845</v>
      </c>
      <c r="C86" t="s">
        <v>841</v>
      </c>
      <c r="D86" t="s">
        <v>311</v>
      </c>
      <c r="F86">
        <v>1</v>
      </c>
      <c r="G86" t="s">
        <v>842</v>
      </c>
      <c r="H86">
        <v>290</v>
      </c>
    </row>
    <row r="87" spans="2:8" x14ac:dyDescent="0.25">
      <c r="D87" t="s">
        <v>342</v>
      </c>
    </row>
    <row r="88" spans="2:8" x14ac:dyDescent="0.25">
      <c r="B88">
        <v>3488</v>
      </c>
      <c r="C88" t="s">
        <v>349</v>
      </c>
      <c r="D88" t="s">
        <v>350</v>
      </c>
      <c r="F88">
        <v>5</v>
      </c>
      <c r="G88" t="s">
        <v>769</v>
      </c>
      <c r="H88">
        <v>29.5</v>
      </c>
    </row>
    <row r="89" spans="2:8" x14ac:dyDescent="0.25">
      <c r="B89">
        <v>3489</v>
      </c>
      <c r="C89" t="s">
        <v>343</v>
      </c>
      <c r="D89" t="s">
        <v>344</v>
      </c>
      <c r="F89">
        <v>5</v>
      </c>
      <c r="G89" t="s">
        <v>769</v>
      </c>
      <c r="H89">
        <v>29.5</v>
      </c>
    </row>
    <row r="90" spans="2:8" x14ac:dyDescent="0.25">
      <c r="B90">
        <v>3509</v>
      </c>
      <c r="C90" t="s">
        <v>345</v>
      </c>
      <c r="D90" t="s">
        <v>346</v>
      </c>
      <c r="F90">
        <v>5</v>
      </c>
      <c r="G90" t="s">
        <v>769</v>
      </c>
      <c r="H90">
        <v>18.5</v>
      </c>
    </row>
    <row r="92" spans="2:8" x14ac:dyDescent="0.25">
      <c r="B92">
        <v>3490</v>
      </c>
      <c r="C92" t="s">
        <v>351</v>
      </c>
      <c r="D92" t="s">
        <v>352</v>
      </c>
      <c r="F92">
        <v>5</v>
      </c>
      <c r="G92" t="s">
        <v>843</v>
      </c>
      <c r="H92">
        <v>68</v>
      </c>
    </row>
    <row r="93" spans="2:8" x14ac:dyDescent="0.25">
      <c r="B93">
        <v>3491</v>
      </c>
      <c r="C93" t="s">
        <v>347</v>
      </c>
      <c r="D93" t="s">
        <v>348</v>
      </c>
      <c r="F93">
        <v>5</v>
      </c>
      <c r="G93" t="s">
        <v>844</v>
      </c>
      <c r="H93">
        <v>68</v>
      </c>
    </row>
    <row r="94" spans="2:8" x14ac:dyDescent="0.25">
      <c r="D94" t="s">
        <v>845</v>
      </c>
    </row>
    <row r="95" spans="2:8" x14ac:dyDescent="0.25">
      <c r="D95" t="s">
        <v>846</v>
      </c>
    </row>
    <row r="96" spans="2:8" x14ac:dyDescent="0.25">
      <c r="B96">
        <v>2228</v>
      </c>
      <c r="C96" t="s">
        <v>369</v>
      </c>
      <c r="D96" t="s">
        <v>847</v>
      </c>
      <c r="F96">
        <v>1</v>
      </c>
      <c r="G96" t="s">
        <v>848</v>
      </c>
      <c r="H96">
        <v>116</v>
      </c>
    </row>
    <row r="98" spans="2:8" x14ac:dyDescent="0.25">
      <c r="B98">
        <v>3151</v>
      </c>
      <c r="C98" t="s">
        <v>370</v>
      </c>
      <c r="D98" t="s">
        <v>371</v>
      </c>
      <c r="E98" t="s">
        <v>772</v>
      </c>
      <c r="F98">
        <v>1</v>
      </c>
      <c r="G98">
        <v>8435136431511</v>
      </c>
      <c r="H98">
        <v>81</v>
      </c>
    </row>
    <row r="99" spans="2:8" x14ac:dyDescent="0.25">
      <c r="B99">
        <v>2293</v>
      </c>
      <c r="C99" t="s">
        <v>358</v>
      </c>
      <c r="D99" t="s">
        <v>849</v>
      </c>
      <c r="F99">
        <v>1</v>
      </c>
      <c r="G99" t="s">
        <v>850</v>
      </c>
      <c r="H99">
        <v>65</v>
      </c>
    </row>
    <row r="100" spans="2:8" x14ac:dyDescent="0.25">
      <c r="B100">
        <v>2294</v>
      </c>
      <c r="C100" t="s">
        <v>357</v>
      </c>
      <c r="D100" t="s">
        <v>851</v>
      </c>
      <c r="F100">
        <v>1</v>
      </c>
      <c r="G100" t="s">
        <v>852</v>
      </c>
      <c r="H100">
        <v>70</v>
      </c>
    </row>
    <row r="101" spans="2:8" x14ac:dyDescent="0.25">
      <c r="B101">
        <v>3152</v>
      </c>
      <c r="C101" t="s">
        <v>853</v>
      </c>
      <c r="D101" t="s">
        <v>854</v>
      </c>
      <c r="F101">
        <v>1</v>
      </c>
      <c r="G101" t="s">
        <v>855</v>
      </c>
      <c r="H101">
        <v>79</v>
      </c>
    </row>
    <row r="102" spans="2:8" x14ac:dyDescent="0.25">
      <c r="B102">
        <v>2246</v>
      </c>
      <c r="C102" t="s">
        <v>364</v>
      </c>
      <c r="D102" t="s">
        <v>856</v>
      </c>
      <c r="F102">
        <v>1</v>
      </c>
      <c r="G102" t="s">
        <v>857</v>
      </c>
      <c r="H102">
        <v>79.5</v>
      </c>
    </row>
    <row r="103" spans="2:8" x14ac:dyDescent="0.25">
      <c r="B103">
        <v>3160</v>
      </c>
      <c r="C103" t="s">
        <v>359</v>
      </c>
      <c r="D103" t="s">
        <v>384</v>
      </c>
      <c r="F103">
        <v>1</v>
      </c>
      <c r="G103" t="s">
        <v>858</v>
      </c>
      <c r="H103">
        <v>75</v>
      </c>
    </row>
    <row r="104" spans="2:8" x14ac:dyDescent="0.25">
      <c r="B104">
        <v>2248</v>
      </c>
      <c r="C104" t="s">
        <v>365</v>
      </c>
      <c r="D104" t="s">
        <v>389</v>
      </c>
      <c r="E104" t="s">
        <v>859</v>
      </c>
      <c r="F104">
        <v>1</v>
      </c>
      <c r="G104" t="s">
        <v>860</v>
      </c>
      <c r="H104">
        <v>99</v>
      </c>
    </row>
    <row r="106" spans="2:8" x14ac:dyDescent="0.25">
      <c r="B106">
        <v>1346</v>
      </c>
      <c r="C106" t="s">
        <v>366</v>
      </c>
      <c r="D106" t="s">
        <v>861</v>
      </c>
      <c r="F106">
        <v>1</v>
      </c>
      <c r="G106" t="s">
        <v>862</v>
      </c>
      <c r="H106">
        <v>125</v>
      </c>
    </row>
    <row r="108" spans="2:8" x14ac:dyDescent="0.25">
      <c r="B108">
        <v>2238</v>
      </c>
      <c r="C108" t="s">
        <v>367</v>
      </c>
      <c r="D108" t="s">
        <v>863</v>
      </c>
      <c r="F108">
        <v>1</v>
      </c>
      <c r="G108" t="s">
        <v>864</v>
      </c>
      <c r="H108">
        <v>104</v>
      </c>
    </row>
    <row r="109" spans="2:8" x14ac:dyDescent="0.25">
      <c r="B109">
        <v>2239</v>
      </c>
      <c r="C109" t="s">
        <v>368</v>
      </c>
      <c r="D109" t="s">
        <v>865</v>
      </c>
      <c r="F109">
        <v>1</v>
      </c>
      <c r="G109" t="s">
        <v>866</v>
      </c>
      <c r="H109">
        <v>104</v>
      </c>
    </row>
    <row r="110" spans="2:8" x14ac:dyDescent="0.25">
      <c r="D110" t="s">
        <v>867</v>
      </c>
    </row>
    <row r="112" spans="2:8" x14ac:dyDescent="0.25">
      <c r="D112" t="s">
        <v>868</v>
      </c>
    </row>
    <row r="113" spans="2:8" x14ac:dyDescent="0.25">
      <c r="B113">
        <v>1608</v>
      </c>
      <c r="C113" t="s">
        <v>377</v>
      </c>
      <c r="D113" t="s">
        <v>378</v>
      </c>
      <c r="F113">
        <v>1</v>
      </c>
      <c r="G113" t="s">
        <v>869</v>
      </c>
      <c r="H113">
        <v>77</v>
      </c>
    </row>
    <row r="114" spans="2:8" x14ac:dyDescent="0.25">
      <c r="B114">
        <v>1607</v>
      </c>
      <c r="C114" t="s">
        <v>379</v>
      </c>
      <c r="D114" t="s">
        <v>380</v>
      </c>
      <c r="F114">
        <v>1</v>
      </c>
      <c r="G114" t="s">
        <v>870</v>
      </c>
      <c r="H114">
        <v>78</v>
      </c>
    </row>
    <row r="116" spans="2:8" x14ac:dyDescent="0.25">
      <c r="B116">
        <v>1597</v>
      </c>
      <c r="C116" t="s">
        <v>381</v>
      </c>
      <c r="D116" t="s">
        <v>382</v>
      </c>
      <c r="F116">
        <v>1</v>
      </c>
      <c r="G116" t="s">
        <v>871</v>
      </c>
      <c r="H116">
        <v>33</v>
      </c>
    </row>
    <row r="117" spans="2:8" x14ac:dyDescent="0.25">
      <c r="B117">
        <v>1592</v>
      </c>
      <c r="C117" t="s">
        <v>872</v>
      </c>
      <c r="D117" t="s">
        <v>873</v>
      </c>
      <c r="F117">
        <v>1</v>
      </c>
      <c r="G117" t="s">
        <v>874</v>
      </c>
      <c r="H117">
        <v>37</v>
      </c>
    </row>
    <row r="118" spans="2:8" x14ac:dyDescent="0.25">
      <c r="B118">
        <v>1590</v>
      </c>
      <c r="C118" t="s">
        <v>383</v>
      </c>
      <c r="D118" t="s">
        <v>384</v>
      </c>
      <c r="F118">
        <v>1</v>
      </c>
      <c r="G118" t="s">
        <v>875</v>
      </c>
      <c r="H118">
        <v>42</v>
      </c>
    </row>
    <row r="119" spans="2:8" x14ac:dyDescent="0.25">
      <c r="B119">
        <v>1586</v>
      </c>
      <c r="C119" t="s">
        <v>876</v>
      </c>
      <c r="D119" t="s">
        <v>389</v>
      </c>
      <c r="E119" t="s">
        <v>859</v>
      </c>
      <c r="F119">
        <v>1</v>
      </c>
      <c r="G119" t="s">
        <v>877</v>
      </c>
      <c r="H119">
        <v>46</v>
      </c>
    </row>
    <row r="120" spans="2:8" x14ac:dyDescent="0.25">
      <c r="D120" t="s">
        <v>878</v>
      </c>
    </row>
    <row r="121" spans="2:8" x14ac:dyDescent="0.25">
      <c r="B121">
        <v>2225</v>
      </c>
      <c r="C121" t="s">
        <v>372</v>
      </c>
      <c r="D121" t="s">
        <v>879</v>
      </c>
      <c r="F121">
        <v>5</v>
      </c>
      <c r="G121" t="s">
        <v>880</v>
      </c>
      <c r="H121">
        <v>28</v>
      </c>
    </row>
    <row r="122" spans="2:8" x14ac:dyDescent="0.25">
      <c r="B122">
        <v>1602</v>
      </c>
      <c r="C122" t="s">
        <v>390</v>
      </c>
      <c r="D122" t="s">
        <v>391</v>
      </c>
      <c r="F122">
        <v>5</v>
      </c>
      <c r="G122" t="s">
        <v>881</v>
      </c>
      <c r="H122">
        <v>14.5</v>
      </c>
    </row>
    <row r="124" spans="2:8" x14ac:dyDescent="0.25">
      <c r="B124">
        <v>2224</v>
      </c>
      <c r="C124" t="s">
        <v>373</v>
      </c>
      <c r="D124" t="s">
        <v>395</v>
      </c>
      <c r="E124" t="s">
        <v>772</v>
      </c>
      <c r="F124">
        <v>1</v>
      </c>
      <c r="G124" t="s">
        <v>882</v>
      </c>
      <c r="H124">
        <v>80</v>
      </c>
    </row>
    <row r="125" spans="2:8" x14ac:dyDescent="0.25">
      <c r="B125">
        <v>2226</v>
      </c>
      <c r="C125" t="s">
        <v>374</v>
      </c>
      <c r="D125" t="s">
        <v>396</v>
      </c>
      <c r="E125" t="s">
        <v>772</v>
      </c>
      <c r="F125">
        <v>1</v>
      </c>
      <c r="G125" t="s">
        <v>883</v>
      </c>
      <c r="H125">
        <v>100</v>
      </c>
    </row>
    <row r="127" spans="2:8" x14ac:dyDescent="0.25">
      <c r="B127">
        <v>2247</v>
      </c>
      <c r="C127" t="s">
        <v>376</v>
      </c>
      <c r="D127" t="s">
        <v>884</v>
      </c>
      <c r="F127">
        <v>10</v>
      </c>
      <c r="G127" t="s">
        <v>885</v>
      </c>
      <c r="H127">
        <v>3</v>
      </c>
    </row>
    <row r="128" spans="2:8" x14ac:dyDescent="0.25">
      <c r="B128">
        <v>1579</v>
      </c>
      <c r="C128" t="s">
        <v>398</v>
      </c>
      <c r="D128" t="s">
        <v>399</v>
      </c>
      <c r="F128">
        <v>10</v>
      </c>
      <c r="G128" t="s">
        <v>886</v>
      </c>
      <c r="H128">
        <v>3</v>
      </c>
    </row>
    <row r="129" spans="2:8" x14ac:dyDescent="0.25">
      <c r="B129">
        <v>2221</v>
      </c>
      <c r="C129" t="s">
        <v>375</v>
      </c>
      <c r="D129" t="s">
        <v>702</v>
      </c>
      <c r="F129">
        <v>10</v>
      </c>
      <c r="G129" t="s">
        <v>887</v>
      </c>
      <c r="H129">
        <v>0.33</v>
      </c>
    </row>
    <row r="130" spans="2:8" x14ac:dyDescent="0.25">
      <c r="B130">
        <v>2379</v>
      </c>
      <c r="C130" t="s">
        <v>698</v>
      </c>
      <c r="D130" t="s">
        <v>888</v>
      </c>
      <c r="E130" t="s">
        <v>772</v>
      </c>
      <c r="F130">
        <v>10</v>
      </c>
      <c r="G130" t="s">
        <v>889</v>
      </c>
      <c r="H130">
        <v>2.5</v>
      </c>
    </row>
    <row r="131" spans="2:8" x14ac:dyDescent="0.25">
      <c r="D131" t="s">
        <v>890</v>
      </c>
    </row>
    <row r="132" spans="2:8" x14ac:dyDescent="0.25">
      <c r="D132" t="s">
        <v>891</v>
      </c>
    </row>
    <row r="133" spans="2:8" x14ac:dyDescent="0.25">
      <c r="B133">
        <v>3029</v>
      </c>
      <c r="C133" t="s">
        <v>708</v>
      </c>
      <c r="D133" t="s">
        <v>709</v>
      </c>
      <c r="F133">
        <v>1</v>
      </c>
      <c r="G133" t="s">
        <v>892</v>
      </c>
      <c r="H133">
        <v>46.5</v>
      </c>
    </row>
    <row r="134" spans="2:8" x14ac:dyDescent="0.25">
      <c r="D134" t="s">
        <v>893</v>
      </c>
    </row>
    <row r="135" spans="2:8" x14ac:dyDescent="0.25">
      <c r="B135">
        <v>4488</v>
      </c>
      <c r="C135" t="s">
        <v>353</v>
      </c>
      <c r="D135" t="s">
        <v>894</v>
      </c>
      <c r="E135" t="s">
        <v>895</v>
      </c>
      <c r="F135">
        <v>1</v>
      </c>
      <c r="G135">
        <v>8435136444886</v>
      </c>
      <c r="H135">
        <v>440</v>
      </c>
    </row>
    <row r="136" spans="2:8" x14ac:dyDescent="0.25">
      <c r="B136">
        <v>4485</v>
      </c>
      <c r="C136" t="s">
        <v>354</v>
      </c>
      <c r="D136" t="s">
        <v>896</v>
      </c>
      <c r="F136">
        <v>1</v>
      </c>
      <c r="G136" t="s">
        <v>897</v>
      </c>
      <c r="H136">
        <v>1700</v>
      </c>
    </row>
    <row r="137" spans="2:8" x14ac:dyDescent="0.25">
      <c r="D137" t="s">
        <v>898</v>
      </c>
    </row>
    <row r="138" spans="2:8" x14ac:dyDescent="0.25">
      <c r="D138" t="s">
        <v>899</v>
      </c>
    </row>
    <row r="139" spans="2:8" x14ac:dyDescent="0.25">
      <c r="B139">
        <v>3826</v>
      </c>
      <c r="C139" t="s">
        <v>400</v>
      </c>
      <c r="D139" t="s">
        <v>401</v>
      </c>
      <c r="F139">
        <v>1</v>
      </c>
      <c r="G139" t="s">
        <v>900</v>
      </c>
      <c r="H139">
        <v>195</v>
      </c>
    </row>
    <row r="140" spans="2:8" x14ac:dyDescent="0.25">
      <c r="B140">
        <v>3827</v>
      </c>
      <c r="C140" t="s">
        <v>404</v>
      </c>
      <c r="D140" t="s">
        <v>405</v>
      </c>
      <c r="F140">
        <v>1</v>
      </c>
      <c r="G140">
        <v>8435136438274</v>
      </c>
      <c r="H140">
        <v>195</v>
      </c>
    </row>
    <row r="141" spans="2:8" x14ac:dyDescent="0.25">
      <c r="B141">
        <v>3829</v>
      </c>
      <c r="C141" t="s">
        <v>402</v>
      </c>
      <c r="D141" t="s">
        <v>403</v>
      </c>
      <c r="F141">
        <v>1</v>
      </c>
      <c r="G141" t="s">
        <v>901</v>
      </c>
      <c r="H141">
        <v>275</v>
      </c>
    </row>
    <row r="142" spans="2:8" x14ac:dyDescent="0.25">
      <c r="B142">
        <v>3848</v>
      </c>
      <c r="C142" t="s">
        <v>408</v>
      </c>
      <c r="D142" t="s">
        <v>409</v>
      </c>
      <c r="F142">
        <v>1</v>
      </c>
      <c r="G142">
        <v>8435136438489</v>
      </c>
      <c r="H142">
        <v>495</v>
      </c>
    </row>
    <row r="143" spans="2:8" x14ac:dyDescent="0.25">
      <c r="B143">
        <v>3849</v>
      </c>
      <c r="C143" t="s">
        <v>410</v>
      </c>
      <c r="D143" t="s">
        <v>411</v>
      </c>
      <c r="F143">
        <v>1</v>
      </c>
      <c r="G143">
        <v>8435136438496</v>
      </c>
      <c r="H143">
        <v>290</v>
      </c>
    </row>
    <row r="144" spans="2:8" x14ac:dyDescent="0.25">
      <c r="B144">
        <v>3851</v>
      </c>
      <c r="C144" t="s">
        <v>902</v>
      </c>
      <c r="D144" t="s">
        <v>407</v>
      </c>
      <c r="F144">
        <v>1</v>
      </c>
      <c r="G144" t="s">
        <v>903</v>
      </c>
      <c r="H144">
        <v>320</v>
      </c>
    </row>
    <row r="145" spans="2:8" x14ac:dyDescent="0.25">
      <c r="D145" t="s">
        <v>904</v>
      </c>
    </row>
    <row r="146" spans="2:8" x14ac:dyDescent="0.25">
      <c r="B146">
        <v>4084</v>
      </c>
      <c r="C146" t="s">
        <v>422</v>
      </c>
      <c r="D146" t="s">
        <v>905</v>
      </c>
      <c r="F146">
        <v>1</v>
      </c>
      <c r="G146" t="s">
        <v>906</v>
      </c>
      <c r="H146">
        <v>325</v>
      </c>
    </row>
    <row r="147" spans="2:8" x14ac:dyDescent="0.25">
      <c r="B147">
        <v>4062</v>
      </c>
      <c r="C147" t="s">
        <v>423</v>
      </c>
      <c r="D147" t="s">
        <v>907</v>
      </c>
      <c r="F147">
        <v>1</v>
      </c>
      <c r="G147" t="s">
        <v>908</v>
      </c>
      <c r="H147">
        <v>390</v>
      </c>
    </row>
    <row r="148" spans="2:8" x14ac:dyDescent="0.25">
      <c r="D148" t="s">
        <v>909</v>
      </c>
    </row>
    <row r="149" spans="2:8" x14ac:dyDescent="0.25">
      <c r="B149">
        <v>4096</v>
      </c>
      <c r="C149" t="s">
        <v>424</v>
      </c>
      <c r="D149" t="s">
        <v>910</v>
      </c>
      <c r="F149">
        <v>1</v>
      </c>
      <c r="G149" t="s">
        <v>911</v>
      </c>
      <c r="H149">
        <v>420</v>
      </c>
    </row>
    <row r="150" spans="2:8" x14ac:dyDescent="0.25">
      <c r="D150" t="s">
        <v>912</v>
      </c>
    </row>
    <row r="151" spans="2:8" x14ac:dyDescent="0.25">
      <c r="B151">
        <v>4098</v>
      </c>
      <c r="C151" t="s">
        <v>431</v>
      </c>
      <c r="D151" t="s">
        <v>913</v>
      </c>
      <c r="F151">
        <v>1</v>
      </c>
      <c r="G151" t="s">
        <v>914</v>
      </c>
      <c r="H151">
        <v>650</v>
      </c>
    </row>
    <row r="152" spans="2:8" x14ac:dyDescent="0.25">
      <c r="B152">
        <v>4099</v>
      </c>
      <c r="C152" t="s">
        <v>432</v>
      </c>
      <c r="D152" t="s">
        <v>915</v>
      </c>
      <c r="F152">
        <v>1</v>
      </c>
      <c r="G152" t="s">
        <v>916</v>
      </c>
      <c r="H152">
        <v>500</v>
      </c>
    </row>
    <row r="153" spans="2:8" x14ac:dyDescent="0.25">
      <c r="B153">
        <v>4464</v>
      </c>
      <c r="C153" t="s">
        <v>433</v>
      </c>
      <c r="D153" t="s">
        <v>434</v>
      </c>
      <c r="E153" t="s">
        <v>772</v>
      </c>
      <c r="F153">
        <v>1</v>
      </c>
      <c r="G153">
        <v>8435136444640</v>
      </c>
      <c r="H153" t="s">
        <v>917</v>
      </c>
    </row>
    <row r="154" spans="2:8" x14ac:dyDescent="0.25">
      <c r="B154">
        <v>4465</v>
      </c>
      <c r="C154" t="s">
        <v>435</v>
      </c>
      <c r="D154" t="s">
        <v>436</v>
      </c>
      <c r="E154" t="s">
        <v>772</v>
      </c>
      <c r="F154">
        <v>1</v>
      </c>
      <c r="G154">
        <v>8435136444657</v>
      </c>
      <c r="H154" t="s">
        <v>917</v>
      </c>
    </row>
    <row r="155" spans="2:8" x14ac:dyDescent="0.25">
      <c r="B155">
        <v>4466</v>
      </c>
      <c r="C155" t="s">
        <v>437</v>
      </c>
      <c r="D155" t="s">
        <v>438</v>
      </c>
      <c r="F155">
        <v>1</v>
      </c>
      <c r="G155" t="s">
        <v>918</v>
      </c>
      <c r="H155" t="s">
        <v>917</v>
      </c>
    </row>
    <row r="156" spans="2:8" x14ac:dyDescent="0.25">
      <c r="D156" t="s">
        <v>417</v>
      </c>
    </row>
    <row r="157" spans="2:8" x14ac:dyDescent="0.25">
      <c r="B157">
        <v>4489</v>
      </c>
      <c r="C157" t="s">
        <v>420</v>
      </c>
      <c r="D157" t="s">
        <v>421</v>
      </c>
      <c r="F157">
        <v>1</v>
      </c>
      <c r="G157">
        <v>8435136444893</v>
      </c>
      <c r="H157">
        <v>450</v>
      </c>
    </row>
    <row r="158" spans="2:8" x14ac:dyDescent="0.25">
      <c r="B158">
        <v>4085</v>
      </c>
      <c r="C158" t="s">
        <v>418</v>
      </c>
      <c r="D158" t="s">
        <v>919</v>
      </c>
      <c r="F158">
        <v>1</v>
      </c>
      <c r="G158" t="s">
        <v>920</v>
      </c>
      <c r="H158">
        <v>350</v>
      </c>
    </row>
    <row r="159" spans="2:8" x14ac:dyDescent="0.25">
      <c r="B159">
        <v>4420</v>
      </c>
      <c r="C159" t="s">
        <v>419</v>
      </c>
      <c r="D159" t="s">
        <v>921</v>
      </c>
      <c r="F159">
        <v>1</v>
      </c>
      <c r="G159" t="s">
        <v>922</v>
      </c>
      <c r="H159">
        <v>470</v>
      </c>
    </row>
    <row r="160" spans="2:8" x14ac:dyDescent="0.25">
      <c r="D160" t="s">
        <v>923</v>
      </c>
    </row>
    <row r="161" spans="2:8" x14ac:dyDescent="0.25">
      <c r="B161">
        <v>4074</v>
      </c>
      <c r="C161" t="s">
        <v>427</v>
      </c>
      <c r="D161" t="s">
        <v>428</v>
      </c>
      <c r="E161" t="s">
        <v>772</v>
      </c>
      <c r="F161">
        <v>1</v>
      </c>
      <c r="G161">
        <v>8435136440971</v>
      </c>
      <c r="H161">
        <v>800</v>
      </c>
    </row>
    <row r="162" spans="2:8" x14ac:dyDescent="0.25">
      <c r="B162">
        <v>4097</v>
      </c>
      <c r="C162" t="s">
        <v>429</v>
      </c>
      <c r="D162" t="s">
        <v>430</v>
      </c>
      <c r="E162" t="s">
        <v>772</v>
      </c>
      <c r="F162">
        <v>1</v>
      </c>
      <c r="G162">
        <v>8435136440970</v>
      </c>
      <c r="H162">
        <v>600</v>
      </c>
    </row>
    <row r="163" spans="2:8" x14ac:dyDescent="0.25">
      <c r="B163">
        <v>4020</v>
      </c>
      <c r="C163" t="s">
        <v>425</v>
      </c>
      <c r="D163" t="s">
        <v>924</v>
      </c>
      <c r="F163">
        <v>1</v>
      </c>
      <c r="G163" t="s">
        <v>925</v>
      </c>
      <c r="H163" t="s">
        <v>917</v>
      </c>
    </row>
    <row r="164" spans="2:8" x14ac:dyDescent="0.25">
      <c r="B164">
        <v>4021</v>
      </c>
      <c r="C164" t="s">
        <v>426</v>
      </c>
      <c r="D164" t="s">
        <v>926</v>
      </c>
      <c r="F164">
        <v>1</v>
      </c>
      <c r="G164" t="s">
        <v>927</v>
      </c>
      <c r="H164" t="s">
        <v>917</v>
      </c>
    </row>
    <row r="165" spans="2:8" x14ac:dyDescent="0.25">
      <c r="D165" t="s">
        <v>449</v>
      </c>
    </row>
    <row r="166" spans="2:8" x14ac:dyDescent="0.25">
      <c r="B166">
        <v>4915</v>
      </c>
      <c r="C166" t="s">
        <v>450</v>
      </c>
      <c r="D166" t="s">
        <v>451</v>
      </c>
      <c r="F166">
        <v>1</v>
      </c>
      <c r="G166" t="s">
        <v>928</v>
      </c>
      <c r="H166">
        <v>1250</v>
      </c>
    </row>
    <row r="167" spans="2:8" x14ac:dyDescent="0.25">
      <c r="B167">
        <v>4914</v>
      </c>
      <c r="C167" t="s">
        <v>452</v>
      </c>
      <c r="D167" t="s">
        <v>453</v>
      </c>
      <c r="F167">
        <v>1</v>
      </c>
      <c r="G167" t="s">
        <v>929</v>
      </c>
      <c r="H167">
        <v>525</v>
      </c>
    </row>
    <row r="168" spans="2:8" x14ac:dyDescent="0.25">
      <c r="B168">
        <v>4904</v>
      </c>
      <c r="C168" t="s">
        <v>454</v>
      </c>
      <c r="D168" t="s">
        <v>455</v>
      </c>
      <c r="F168">
        <v>1</v>
      </c>
      <c r="G168" t="s">
        <v>930</v>
      </c>
      <c r="H168">
        <v>190</v>
      </c>
    </row>
    <row r="169" spans="2:8" x14ac:dyDescent="0.25">
      <c r="B169">
        <v>4905</v>
      </c>
      <c r="C169" t="s">
        <v>456</v>
      </c>
      <c r="D169" t="s">
        <v>457</v>
      </c>
      <c r="F169">
        <v>1</v>
      </c>
      <c r="G169" t="s">
        <v>931</v>
      </c>
      <c r="H169">
        <v>250</v>
      </c>
    </row>
    <row r="170" spans="2:8" x14ac:dyDescent="0.25">
      <c r="B170">
        <v>4916</v>
      </c>
      <c r="C170" t="s">
        <v>458</v>
      </c>
      <c r="D170" t="s">
        <v>459</v>
      </c>
      <c r="F170">
        <v>1</v>
      </c>
      <c r="G170" t="s">
        <v>932</v>
      </c>
      <c r="H170">
        <v>330</v>
      </c>
    </row>
    <row r="171" spans="2:8" x14ac:dyDescent="0.25">
      <c r="B171">
        <v>4918</v>
      </c>
      <c r="C171" t="s">
        <v>460</v>
      </c>
      <c r="D171" t="s">
        <v>461</v>
      </c>
      <c r="F171">
        <v>1</v>
      </c>
      <c r="G171" t="s">
        <v>933</v>
      </c>
      <c r="H171">
        <v>550</v>
      </c>
    </row>
    <row r="172" spans="2:8" x14ac:dyDescent="0.25">
      <c r="B172">
        <v>4906</v>
      </c>
      <c r="C172" t="s">
        <v>462</v>
      </c>
      <c r="D172" t="s">
        <v>463</v>
      </c>
      <c r="F172">
        <v>1</v>
      </c>
      <c r="G172" t="s">
        <v>934</v>
      </c>
      <c r="H172">
        <v>800</v>
      </c>
    </row>
    <row r="173" spans="2:8" x14ac:dyDescent="0.25">
      <c r="B173">
        <v>4907</v>
      </c>
      <c r="C173" t="s">
        <v>464</v>
      </c>
      <c r="D173" t="s">
        <v>465</v>
      </c>
      <c r="F173">
        <v>1</v>
      </c>
      <c r="G173" t="s">
        <v>935</v>
      </c>
      <c r="H173">
        <v>280</v>
      </c>
    </row>
    <row r="174" spans="2:8" x14ac:dyDescent="0.25">
      <c r="B174">
        <v>4910</v>
      </c>
      <c r="C174" t="s">
        <v>466</v>
      </c>
      <c r="D174" t="s">
        <v>467</v>
      </c>
      <c r="F174">
        <v>1</v>
      </c>
      <c r="G174" t="s">
        <v>936</v>
      </c>
      <c r="H174">
        <v>600</v>
      </c>
    </row>
    <row r="175" spans="2:8" x14ac:dyDescent="0.25">
      <c r="B175">
        <v>4920</v>
      </c>
      <c r="C175" t="s">
        <v>468</v>
      </c>
      <c r="D175" t="s">
        <v>469</v>
      </c>
      <c r="F175">
        <v>6</v>
      </c>
      <c r="G175" t="s">
        <v>937</v>
      </c>
      <c r="H175">
        <v>20</v>
      </c>
    </row>
    <row r="176" spans="2:8" x14ac:dyDescent="0.25">
      <c r="B176">
        <v>4919</v>
      </c>
      <c r="C176" t="s">
        <v>470</v>
      </c>
      <c r="D176" t="s">
        <v>471</v>
      </c>
      <c r="F176">
        <v>1</v>
      </c>
      <c r="G176" t="s">
        <v>938</v>
      </c>
      <c r="H176">
        <v>2600</v>
      </c>
    </row>
    <row r="177" spans="2:8" x14ac:dyDescent="0.25">
      <c r="D177" t="s">
        <v>412</v>
      </c>
    </row>
    <row r="178" spans="2:8" x14ac:dyDescent="0.25">
      <c r="B178">
        <v>3842</v>
      </c>
      <c r="C178" t="s">
        <v>413</v>
      </c>
      <c r="D178" t="s">
        <v>414</v>
      </c>
      <c r="F178">
        <v>1</v>
      </c>
      <c r="G178" t="s">
        <v>939</v>
      </c>
      <c r="H178">
        <v>310</v>
      </c>
    </row>
    <row r="179" spans="2:8" x14ac:dyDescent="0.25">
      <c r="B179">
        <v>4277</v>
      </c>
      <c r="C179" t="s">
        <v>415</v>
      </c>
      <c r="D179" t="s">
        <v>416</v>
      </c>
      <c r="F179">
        <v>1</v>
      </c>
      <c r="G179" t="s">
        <v>940</v>
      </c>
      <c r="H179">
        <v>150</v>
      </c>
    </row>
    <row r="180" spans="2:8" x14ac:dyDescent="0.25">
      <c r="B180">
        <v>4026</v>
      </c>
      <c r="C180" t="s">
        <v>443</v>
      </c>
      <c r="D180" t="s">
        <v>941</v>
      </c>
      <c r="F180">
        <v>1</v>
      </c>
      <c r="G180" t="s">
        <v>942</v>
      </c>
      <c r="H180">
        <v>500</v>
      </c>
    </row>
    <row r="181" spans="2:8" x14ac:dyDescent="0.25">
      <c r="D181" t="s">
        <v>444</v>
      </c>
    </row>
    <row r="182" spans="2:8" x14ac:dyDescent="0.25">
      <c r="B182">
        <v>3846</v>
      </c>
      <c r="C182" t="s">
        <v>445</v>
      </c>
      <c r="D182" t="s">
        <v>446</v>
      </c>
      <c r="E182" t="s">
        <v>772</v>
      </c>
      <c r="F182">
        <v>1</v>
      </c>
      <c r="G182">
        <v>8435136438465</v>
      </c>
      <c r="H182">
        <v>230</v>
      </c>
    </row>
    <row r="183" spans="2:8" x14ac:dyDescent="0.25">
      <c r="B183">
        <v>3844</v>
      </c>
      <c r="C183" t="s">
        <v>447</v>
      </c>
      <c r="D183" t="s">
        <v>448</v>
      </c>
      <c r="F183">
        <v>1</v>
      </c>
      <c r="G183">
        <v>8435136438441</v>
      </c>
      <c r="H183">
        <v>350</v>
      </c>
    </row>
    <row r="184" spans="2:8" x14ac:dyDescent="0.25">
      <c r="D184" t="s">
        <v>518</v>
      </c>
    </row>
    <row r="185" spans="2:8" x14ac:dyDescent="0.25">
      <c r="B185">
        <v>5113</v>
      </c>
      <c r="C185" t="s">
        <v>519</v>
      </c>
      <c r="D185" t="s">
        <v>943</v>
      </c>
      <c r="F185">
        <v>1</v>
      </c>
      <c r="G185" t="s">
        <v>944</v>
      </c>
      <c r="H185" t="s">
        <v>917</v>
      </c>
    </row>
    <row r="186" spans="2:8" x14ac:dyDescent="0.25">
      <c r="B186">
        <v>5114</v>
      </c>
      <c r="C186" t="s">
        <v>520</v>
      </c>
      <c r="D186" t="s">
        <v>945</v>
      </c>
      <c r="F186">
        <v>1</v>
      </c>
      <c r="G186" t="s">
        <v>946</v>
      </c>
      <c r="H186" t="s">
        <v>917</v>
      </c>
    </row>
    <row r="187" spans="2:8" x14ac:dyDescent="0.25">
      <c r="B187">
        <v>5112</v>
      </c>
      <c r="C187" t="s">
        <v>522</v>
      </c>
      <c r="D187" t="s">
        <v>523</v>
      </c>
      <c r="E187" t="s">
        <v>772</v>
      </c>
      <c r="F187">
        <v>1</v>
      </c>
      <c r="G187" t="s">
        <v>947</v>
      </c>
      <c r="H187" t="s">
        <v>917</v>
      </c>
    </row>
    <row r="188" spans="2:8" x14ac:dyDescent="0.25">
      <c r="B188">
        <v>5105</v>
      </c>
      <c r="C188" t="s">
        <v>521</v>
      </c>
      <c r="D188" t="s">
        <v>948</v>
      </c>
      <c r="F188">
        <v>1</v>
      </c>
      <c r="G188" t="s">
        <v>949</v>
      </c>
      <c r="H188" t="s">
        <v>917</v>
      </c>
    </row>
    <row r="189" spans="2:8" x14ac:dyDescent="0.25">
      <c r="D189" t="s">
        <v>950</v>
      </c>
    </row>
    <row r="190" spans="2:8" x14ac:dyDescent="0.25">
      <c r="B190">
        <v>4401</v>
      </c>
      <c r="C190" t="s">
        <v>478</v>
      </c>
      <c r="D190" t="s">
        <v>499</v>
      </c>
      <c r="F190">
        <v>1</v>
      </c>
      <c r="G190" t="s">
        <v>951</v>
      </c>
      <c r="H190">
        <v>185</v>
      </c>
    </row>
    <row r="191" spans="2:8" x14ac:dyDescent="0.25">
      <c r="B191">
        <v>4447</v>
      </c>
      <c r="C191" t="s">
        <v>500</v>
      </c>
      <c r="D191" t="s">
        <v>501</v>
      </c>
      <c r="F191">
        <v>1</v>
      </c>
      <c r="G191" t="s">
        <v>954</v>
      </c>
      <c r="H191">
        <v>280</v>
      </c>
    </row>
    <row r="192" spans="2:8" x14ac:dyDescent="0.25">
      <c r="B192">
        <v>4429</v>
      </c>
      <c r="C192" t="s">
        <v>502</v>
      </c>
      <c r="D192" t="s">
        <v>503</v>
      </c>
      <c r="F192">
        <v>1</v>
      </c>
      <c r="G192" t="s">
        <v>955</v>
      </c>
      <c r="H192">
        <v>132</v>
      </c>
    </row>
    <row r="193" spans="2:8" x14ac:dyDescent="0.25">
      <c r="B193">
        <v>4439</v>
      </c>
      <c r="C193" t="s">
        <v>504</v>
      </c>
      <c r="D193" t="s">
        <v>505</v>
      </c>
      <c r="F193">
        <v>1</v>
      </c>
      <c r="G193" t="s">
        <v>956</v>
      </c>
      <c r="H193">
        <v>175</v>
      </c>
    </row>
    <row r="194" spans="2:8" x14ac:dyDescent="0.25">
      <c r="B194">
        <v>3616</v>
      </c>
      <c r="C194" t="s">
        <v>506</v>
      </c>
      <c r="D194" t="s">
        <v>957</v>
      </c>
      <c r="F194">
        <v>1</v>
      </c>
      <c r="G194" t="s">
        <v>958</v>
      </c>
      <c r="H194">
        <v>4.5999999999999996</v>
      </c>
    </row>
    <row r="195" spans="2:8" x14ac:dyDescent="0.25">
      <c r="B195">
        <v>4492</v>
      </c>
      <c r="C195" t="s">
        <v>477</v>
      </c>
      <c r="D195" t="s">
        <v>959</v>
      </c>
      <c r="E195" t="s">
        <v>960</v>
      </c>
      <c r="F195">
        <v>1</v>
      </c>
      <c r="G195" t="s">
        <v>961</v>
      </c>
      <c r="H195">
        <v>255.5</v>
      </c>
    </row>
    <row r="196" spans="2:8" x14ac:dyDescent="0.25">
      <c r="B196">
        <v>4426</v>
      </c>
      <c r="C196" t="s">
        <v>474</v>
      </c>
      <c r="D196" t="s">
        <v>962</v>
      </c>
      <c r="E196" t="s">
        <v>772</v>
      </c>
      <c r="F196">
        <v>1</v>
      </c>
      <c r="G196" t="s">
        <v>963</v>
      </c>
      <c r="H196">
        <v>136</v>
      </c>
    </row>
    <row r="197" spans="2:8" x14ac:dyDescent="0.25">
      <c r="B197">
        <v>4427</v>
      </c>
      <c r="C197" t="s">
        <v>475</v>
      </c>
      <c r="D197" t="s">
        <v>964</v>
      </c>
      <c r="F197">
        <v>1</v>
      </c>
      <c r="G197" t="s">
        <v>965</v>
      </c>
      <c r="H197">
        <v>210</v>
      </c>
    </row>
    <row r="198" spans="2:8" x14ac:dyDescent="0.25">
      <c r="B198">
        <v>4437</v>
      </c>
      <c r="C198" t="s">
        <v>476</v>
      </c>
      <c r="D198" t="s">
        <v>966</v>
      </c>
      <c r="F198">
        <v>1</v>
      </c>
      <c r="G198" t="s">
        <v>967</v>
      </c>
      <c r="H198">
        <v>125</v>
      </c>
    </row>
    <row r="200" spans="2:8" x14ac:dyDescent="0.25">
      <c r="B200">
        <v>4433</v>
      </c>
      <c r="C200" t="s">
        <v>472</v>
      </c>
      <c r="D200" t="s">
        <v>473</v>
      </c>
      <c r="F200">
        <v>1</v>
      </c>
      <c r="G200" t="s">
        <v>968</v>
      </c>
      <c r="H200">
        <v>150</v>
      </c>
    </row>
    <row r="201" spans="2:8" x14ac:dyDescent="0.25">
      <c r="B201">
        <v>4402</v>
      </c>
      <c r="C201" t="s">
        <v>511</v>
      </c>
      <c r="D201" t="s">
        <v>969</v>
      </c>
      <c r="F201">
        <v>1</v>
      </c>
      <c r="G201" t="s">
        <v>970</v>
      </c>
      <c r="H201">
        <v>73</v>
      </c>
    </row>
    <row r="202" spans="2:8" x14ac:dyDescent="0.25">
      <c r="B202">
        <v>4403</v>
      </c>
      <c r="C202" t="s">
        <v>508</v>
      </c>
      <c r="D202" t="s">
        <v>972</v>
      </c>
      <c r="F202">
        <v>1</v>
      </c>
      <c r="G202" t="s">
        <v>973</v>
      </c>
      <c r="H202">
        <v>27</v>
      </c>
    </row>
    <row r="203" spans="2:8" x14ac:dyDescent="0.25">
      <c r="B203">
        <v>4411</v>
      </c>
      <c r="C203" t="s">
        <v>509</v>
      </c>
      <c r="D203" t="s">
        <v>510</v>
      </c>
      <c r="E203" t="s">
        <v>772</v>
      </c>
      <c r="F203">
        <v>1</v>
      </c>
      <c r="G203">
        <v>8435136444114</v>
      </c>
      <c r="H203">
        <v>35</v>
      </c>
    </row>
    <row r="204" spans="2:8" x14ac:dyDescent="0.25">
      <c r="B204">
        <v>4070</v>
      </c>
      <c r="C204" t="s">
        <v>507</v>
      </c>
      <c r="D204" t="s">
        <v>974</v>
      </c>
      <c r="F204">
        <v>1</v>
      </c>
      <c r="G204" t="s">
        <v>975</v>
      </c>
      <c r="H204">
        <v>215</v>
      </c>
    </row>
    <row r="205" spans="2:8" x14ac:dyDescent="0.25">
      <c r="B205">
        <v>4280</v>
      </c>
      <c r="C205" t="s">
        <v>512</v>
      </c>
      <c r="D205" t="s">
        <v>513</v>
      </c>
      <c r="F205">
        <v>1</v>
      </c>
      <c r="G205" t="s">
        <v>976</v>
      </c>
      <c r="H205">
        <v>100</v>
      </c>
    </row>
    <row r="206" spans="2:8" x14ac:dyDescent="0.25">
      <c r="B206">
        <v>4281</v>
      </c>
      <c r="C206" t="s">
        <v>514</v>
      </c>
      <c r="D206" t="s">
        <v>515</v>
      </c>
      <c r="F206">
        <v>2</v>
      </c>
      <c r="G206" t="s">
        <v>977</v>
      </c>
      <c r="H206">
        <v>10</v>
      </c>
    </row>
    <row r="207" spans="2:8" x14ac:dyDescent="0.25">
      <c r="B207">
        <v>4282</v>
      </c>
      <c r="C207" t="s">
        <v>516</v>
      </c>
      <c r="D207" t="s">
        <v>517</v>
      </c>
      <c r="F207">
        <v>2</v>
      </c>
      <c r="G207" t="s">
        <v>978</v>
      </c>
      <c r="H207">
        <v>10</v>
      </c>
    </row>
    <row r="208" spans="2:8" x14ac:dyDescent="0.25">
      <c r="D208" t="s">
        <v>439</v>
      </c>
    </row>
    <row r="209" spans="2:8" x14ac:dyDescent="0.25">
      <c r="B209">
        <v>4435</v>
      </c>
      <c r="C209" t="s">
        <v>440</v>
      </c>
      <c r="D209" t="s">
        <v>979</v>
      </c>
      <c r="F209">
        <v>1</v>
      </c>
      <c r="G209" t="s">
        <v>980</v>
      </c>
      <c r="H209">
        <v>1100</v>
      </c>
    </row>
    <row r="210" spans="2:8" x14ac:dyDescent="0.25">
      <c r="B210">
        <v>4430</v>
      </c>
      <c r="C210" t="s">
        <v>441</v>
      </c>
      <c r="D210" t="s">
        <v>442</v>
      </c>
      <c r="F210">
        <v>1</v>
      </c>
      <c r="G210" t="s">
        <v>981</v>
      </c>
      <c r="H210">
        <v>38</v>
      </c>
    </row>
    <row r="211" spans="2:8" x14ac:dyDescent="0.25">
      <c r="D211" t="s">
        <v>524</v>
      </c>
    </row>
    <row r="212" spans="2:8" x14ac:dyDescent="0.25">
      <c r="D212" t="s">
        <v>982</v>
      </c>
    </row>
    <row r="213" spans="2:8" x14ac:dyDescent="0.25">
      <c r="B213">
        <v>3268</v>
      </c>
      <c r="C213" t="s">
        <v>536</v>
      </c>
      <c r="D213" t="s">
        <v>537</v>
      </c>
      <c r="F213">
        <v>1</v>
      </c>
      <c r="G213">
        <v>8435136432685</v>
      </c>
      <c r="H213">
        <v>80.150000000000006</v>
      </c>
    </row>
    <row r="214" spans="2:8" x14ac:dyDescent="0.25">
      <c r="B214">
        <v>3269</v>
      </c>
      <c r="C214" t="s">
        <v>538</v>
      </c>
      <c r="D214" t="s">
        <v>539</v>
      </c>
      <c r="F214">
        <v>1</v>
      </c>
      <c r="G214">
        <v>8435136432692</v>
      </c>
      <c r="H214">
        <v>108.45</v>
      </c>
    </row>
    <row r="215" spans="2:8" x14ac:dyDescent="0.25">
      <c r="B215">
        <v>3270</v>
      </c>
      <c r="C215" t="s">
        <v>540</v>
      </c>
      <c r="D215" t="s">
        <v>541</v>
      </c>
      <c r="F215">
        <v>1</v>
      </c>
      <c r="G215">
        <v>8435136432708</v>
      </c>
      <c r="H215">
        <v>169.75</v>
      </c>
    </row>
    <row r="217" spans="2:8" x14ac:dyDescent="0.25">
      <c r="B217">
        <v>3272</v>
      </c>
      <c r="C217" t="s">
        <v>542</v>
      </c>
      <c r="D217" t="s">
        <v>544</v>
      </c>
      <c r="F217">
        <v>1</v>
      </c>
      <c r="G217">
        <v>8435136432722</v>
      </c>
      <c r="H217">
        <v>176.79999999999998</v>
      </c>
    </row>
    <row r="218" spans="2:8" x14ac:dyDescent="0.25">
      <c r="B218">
        <v>3273</v>
      </c>
      <c r="C218" t="s">
        <v>545</v>
      </c>
      <c r="D218" t="s">
        <v>546</v>
      </c>
      <c r="F218">
        <v>1</v>
      </c>
      <c r="G218">
        <v>8435136432739</v>
      </c>
      <c r="H218">
        <v>301.75</v>
      </c>
    </row>
    <row r="220" spans="2:8" x14ac:dyDescent="0.25">
      <c r="B220">
        <v>3285</v>
      </c>
      <c r="C220" t="s">
        <v>547</v>
      </c>
      <c r="D220" t="s">
        <v>548</v>
      </c>
      <c r="F220">
        <v>1</v>
      </c>
      <c r="G220">
        <v>8435136432852</v>
      </c>
      <c r="H220">
        <v>150.9</v>
      </c>
    </row>
    <row r="221" spans="2:8" x14ac:dyDescent="0.25">
      <c r="B221">
        <v>3286</v>
      </c>
      <c r="C221" t="s">
        <v>549</v>
      </c>
      <c r="D221" t="s">
        <v>550</v>
      </c>
      <c r="F221">
        <v>1</v>
      </c>
      <c r="G221">
        <v>8435136432869</v>
      </c>
      <c r="H221">
        <v>247.5</v>
      </c>
    </row>
    <row r="222" spans="2:8" x14ac:dyDescent="0.25">
      <c r="D222" t="s">
        <v>983</v>
      </c>
    </row>
    <row r="223" spans="2:8" x14ac:dyDescent="0.25">
      <c r="B223">
        <v>3274</v>
      </c>
      <c r="C223" t="s">
        <v>525</v>
      </c>
      <c r="D223" t="s">
        <v>984</v>
      </c>
      <c r="F223">
        <v>1</v>
      </c>
      <c r="G223">
        <v>8435136432746</v>
      </c>
      <c r="H223">
        <v>68.349999999999994</v>
      </c>
    </row>
    <row r="224" spans="2:8" x14ac:dyDescent="0.25">
      <c r="B224">
        <v>3275</v>
      </c>
      <c r="C224" t="s">
        <v>526</v>
      </c>
      <c r="D224" t="s">
        <v>985</v>
      </c>
      <c r="F224">
        <v>1</v>
      </c>
      <c r="G224">
        <v>8435136432753</v>
      </c>
      <c r="H224">
        <v>84.85</v>
      </c>
    </row>
    <row r="225" spans="2:8" x14ac:dyDescent="0.25">
      <c r="B225">
        <v>3276</v>
      </c>
      <c r="C225" t="s">
        <v>527</v>
      </c>
      <c r="D225" t="s">
        <v>986</v>
      </c>
      <c r="F225">
        <v>1</v>
      </c>
      <c r="G225">
        <v>8435136432760</v>
      </c>
      <c r="H225">
        <v>115.5</v>
      </c>
    </row>
    <row r="226" spans="2:8" x14ac:dyDescent="0.25">
      <c r="B226">
        <v>3277</v>
      </c>
      <c r="C226" t="s">
        <v>528</v>
      </c>
      <c r="D226" t="s">
        <v>987</v>
      </c>
      <c r="F226">
        <v>1</v>
      </c>
      <c r="G226">
        <v>8435136432777</v>
      </c>
      <c r="H226">
        <v>146.15</v>
      </c>
    </row>
    <row r="228" spans="2:8" x14ac:dyDescent="0.25">
      <c r="B228">
        <v>3278</v>
      </c>
      <c r="C228" t="s">
        <v>529</v>
      </c>
      <c r="D228" t="s">
        <v>988</v>
      </c>
      <c r="F228">
        <v>1</v>
      </c>
      <c r="G228">
        <v>8435136432784</v>
      </c>
      <c r="H228">
        <v>106.1</v>
      </c>
    </row>
    <row r="229" spans="2:8" x14ac:dyDescent="0.25">
      <c r="B229">
        <v>3279</v>
      </c>
      <c r="C229" t="s">
        <v>530</v>
      </c>
      <c r="D229" t="s">
        <v>989</v>
      </c>
      <c r="F229">
        <v>1</v>
      </c>
      <c r="G229">
        <v>8435136432791</v>
      </c>
      <c r="H229">
        <v>134.4</v>
      </c>
    </row>
    <row r="230" spans="2:8" x14ac:dyDescent="0.25">
      <c r="B230">
        <v>3280</v>
      </c>
      <c r="C230" t="s">
        <v>531</v>
      </c>
      <c r="D230" t="s">
        <v>990</v>
      </c>
      <c r="F230">
        <v>1</v>
      </c>
      <c r="G230">
        <v>8435136432807</v>
      </c>
      <c r="H230">
        <v>167.4</v>
      </c>
    </row>
    <row r="231" spans="2:8" x14ac:dyDescent="0.25">
      <c r="B231">
        <v>3281</v>
      </c>
      <c r="C231" t="s">
        <v>532</v>
      </c>
      <c r="D231" t="s">
        <v>991</v>
      </c>
      <c r="F231">
        <v>1</v>
      </c>
      <c r="G231">
        <v>8435136432814</v>
      </c>
      <c r="H231">
        <v>195.65</v>
      </c>
    </row>
    <row r="233" spans="2:8" x14ac:dyDescent="0.25">
      <c r="B233">
        <v>3282</v>
      </c>
      <c r="C233" t="s">
        <v>533</v>
      </c>
      <c r="D233" t="s">
        <v>992</v>
      </c>
      <c r="F233">
        <v>1</v>
      </c>
      <c r="G233">
        <v>8435136432821</v>
      </c>
      <c r="H233">
        <v>209.8</v>
      </c>
    </row>
    <row r="234" spans="2:8" x14ac:dyDescent="0.25">
      <c r="B234">
        <v>3283</v>
      </c>
      <c r="C234" t="s">
        <v>534</v>
      </c>
      <c r="D234" t="s">
        <v>993</v>
      </c>
      <c r="F234">
        <v>1</v>
      </c>
      <c r="G234">
        <v>8435136432838</v>
      </c>
      <c r="H234">
        <v>308.8</v>
      </c>
    </row>
    <row r="235" spans="2:8" x14ac:dyDescent="0.25">
      <c r="B235">
        <v>3284</v>
      </c>
      <c r="C235" t="s">
        <v>535</v>
      </c>
      <c r="D235" t="s">
        <v>994</v>
      </c>
      <c r="F235">
        <v>1</v>
      </c>
      <c r="G235">
        <v>8435136432846</v>
      </c>
      <c r="H235">
        <v>306.45</v>
      </c>
    </row>
    <row r="237" spans="2:8" x14ac:dyDescent="0.25">
      <c r="B237">
        <v>3287</v>
      </c>
      <c r="C237" t="s">
        <v>995</v>
      </c>
      <c r="D237" t="s">
        <v>552</v>
      </c>
      <c r="F237">
        <v>1</v>
      </c>
      <c r="G237">
        <v>8435136432876</v>
      </c>
      <c r="H237">
        <v>17.7</v>
      </c>
    </row>
    <row r="238" spans="2:8" x14ac:dyDescent="0.25">
      <c r="D238" t="s">
        <v>997</v>
      </c>
    </row>
    <row r="239" spans="2:8" x14ac:dyDescent="0.25">
      <c r="D239" t="s">
        <v>553</v>
      </c>
    </row>
    <row r="240" spans="2:8" x14ac:dyDescent="0.25">
      <c r="B240">
        <v>3226</v>
      </c>
      <c r="C240" t="s">
        <v>554</v>
      </c>
      <c r="D240" t="s">
        <v>555</v>
      </c>
      <c r="F240">
        <v>10</v>
      </c>
      <c r="G240" t="s">
        <v>998</v>
      </c>
      <c r="H240">
        <v>2.8</v>
      </c>
    </row>
    <row r="241" spans="2:8" x14ac:dyDescent="0.25">
      <c r="B241">
        <v>3227</v>
      </c>
      <c r="C241" t="s">
        <v>556</v>
      </c>
      <c r="D241" t="s">
        <v>557</v>
      </c>
      <c r="F241">
        <v>10</v>
      </c>
      <c r="G241" t="s">
        <v>999</v>
      </c>
      <c r="H241">
        <v>2.8</v>
      </c>
    </row>
    <row r="243" spans="2:8" x14ac:dyDescent="0.25">
      <c r="B243">
        <v>3244</v>
      </c>
      <c r="C243" t="s">
        <v>559</v>
      </c>
      <c r="D243" t="s">
        <v>560</v>
      </c>
      <c r="F243">
        <v>10</v>
      </c>
      <c r="G243" t="s">
        <v>1000</v>
      </c>
      <c r="H243">
        <v>2.9</v>
      </c>
    </row>
    <row r="244" spans="2:8" x14ac:dyDescent="0.25">
      <c r="B244">
        <v>3245</v>
      </c>
      <c r="C244" t="s">
        <v>561</v>
      </c>
      <c r="D244" t="s">
        <v>562</v>
      </c>
      <c r="F244">
        <v>10</v>
      </c>
      <c r="G244" t="s">
        <v>1001</v>
      </c>
      <c r="H244">
        <v>2.9</v>
      </c>
    </row>
    <row r="245" spans="2:8" x14ac:dyDescent="0.25">
      <c r="B245">
        <v>3232</v>
      </c>
      <c r="C245" t="s">
        <v>563</v>
      </c>
      <c r="D245" t="s">
        <v>564</v>
      </c>
      <c r="F245">
        <v>10</v>
      </c>
      <c r="G245" t="s">
        <v>1002</v>
      </c>
      <c r="H245">
        <v>2.9</v>
      </c>
    </row>
    <row r="247" spans="2:8" x14ac:dyDescent="0.25">
      <c r="B247">
        <v>3235</v>
      </c>
      <c r="C247" t="s">
        <v>565</v>
      </c>
      <c r="D247" t="s">
        <v>566</v>
      </c>
      <c r="F247">
        <v>10</v>
      </c>
      <c r="G247" t="s">
        <v>1003</v>
      </c>
      <c r="H247">
        <v>4</v>
      </c>
    </row>
    <row r="248" spans="2:8" x14ac:dyDescent="0.25">
      <c r="B248">
        <v>3236</v>
      </c>
      <c r="C248" t="s">
        <v>567</v>
      </c>
      <c r="D248" t="s">
        <v>568</v>
      </c>
      <c r="F248">
        <v>10</v>
      </c>
      <c r="G248" t="s">
        <v>1004</v>
      </c>
      <c r="H248">
        <v>4</v>
      </c>
    </row>
    <row r="249" spans="2:8" x14ac:dyDescent="0.25">
      <c r="B249">
        <v>3237</v>
      </c>
      <c r="C249" t="s">
        <v>569</v>
      </c>
      <c r="D249" t="s">
        <v>570</v>
      </c>
      <c r="F249">
        <v>10</v>
      </c>
      <c r="G249" t="s">
        <v>1005</v>
      </c>
      <c r="H249">
        <v>4</v>
      </c>
    </row>
    <row r="251" spans="2:8" x14ac:dyDescent="0.25">
      <c r="B251">
        <v>3366</v>
      </c>
      <c r="C251" t="s">
        <v>571</v>
      </c>
      <c r="D251" t="s">
        <v>572</v>
      </c>
      <c r="F251">
        <v>1</v>
      </c>
      <c r="G251" t="s">
        <v>1006</v>
      </c>
      <c r="H251">
        <v>6</v>
      </c>
    </row>
    <row r="252" spans="2:8" x14ac:dyDescent="0.25">
      <c r="B252">
        <v>3367</v>
      </c>
      <c r="C252" t="s">
        <v>573</v>
      </c>
      <c r="D252" t="s">
        <v>574</v>
      </c>
      <c r="F252">
        <v>1</v>
      </c>
      <c r="G252" t="s">
        <v>1007</v>
      </c>
      <c r="H252">
        <v>6</v>
      </c>
    </row>
    <row r="253" spans="2:8" x14ac:dyDescent="0.25">
      <c r="D253" t="s">
        <v>575</v>
      </c>
    </row>
    <row r="254" spans="2:8" x14ac:dyDescent="0.25">
      <c r="B254">
        <v>5350</v>
      </c>
      <c r="C254" t="s">
        <v>576</v>
      </c>
      <c r="D254" t="s">
        <v>577</v>
      </c>
      <c r="F254">
        <v>10</v>
      </c>
      <c r="G254" t="s">
        <v>1008</v>
      </c>
      <c r="H254">
        <v>1.1000000000000001</v>
      </c>
    </row>
    <row r="255" spans="2:8" x14ac:dyDescent="0.25">
      <c r="B255">
        <v>5351</v>
      </c>
      <c r="C255" t="s">
        <v>578</v>
      </c>
      <c r="D255" t="s">
        <v>579</v>
      </c>
      <c r="F255">
        <v>10</v>
      </c>
      <c r="G255" t="s">
        <v>1009</v>
      </c>
      <c r="H255">
        <v>1.5</v>
      </c>
    </row>
    <row r="256" spans="2:8" x14ac:dyDescent="0.25">
      <c r="B256">
        <v>5352</v>
      </c>
      <c r="C256" t="s">
        <v>580</v>
      </c>
      <c r="D256" t="s">
        <v>581</v>
      </c>
      <c r="F256">
        <v>10</v>
      </c>
      <c r="G256" t="s">
        <v>1010</v>
      </c>
      <c r="H256">
        <v>1.6</v>
      </c>
    </row>
    <row r="257" spans="2:8" x14ac:dyDescent="0.25">
      <c r="B257">
        <v>5353</v>
      </c>
      <c r="C257" t="s">
        <v>582</v>
      </c>
      <c r="D257" t="s">
        <v>583</v>
      </c>
      <c r="F257">
        <v>10</v>
      </c>
      <c r="G257" t="s">
        <v>1011</v>
      </c>
      <c r="H257">
        <v>3.45</v>
      </c>
    </row>
    <row r="258" spans="2:8" x14ac:dyDescent="0.25">
      <c r="B258">
        <v>5354</v>
      </c>
      <c r="C258" t="s">
        <v>584</v>
      </c>
      <c r="D258" t="s">
        <v>585</v>
      </c>
      <c r="F258">
        <v>10</v>
      </c>
      <c r="G258" t="s">
        <v>1012</v>
      </c>
      <c r="H258">
        <v>3.7</v>
      </c>
    </row>
    <row r="259" spans="2:8" x14ac:dyDescent="0.25">
      <c r="D259" t="s">
        <v>593</v>
      </c>
    </row>
    <row r="260" spans="2:8" x14ac:dyDescent="0.25">
      <c r="B260">
        <v>3371</v>
      </c>
      <c r="C260" t="s">
        <v>594</v>
      </c>
      <c r="D260" t="s">
        <v>595</v>
      </c>
      <c r="F260">
        <v>1</v>
      </c>
      <c r="G260" t="s">
        <v>1013</v>
      </c>
      <c r="H260">
        <v>4.5</v>
      </c>
    </row>
    <row r="261" spans="2:8" x14ac:dyDescent="0.25">
      <c r="B261">
        <v>3372</v>
      </c>
      <c r="C261" t="s">
        <v>596</v>
      </c>
      <c r="D261" t="s">
        <v>597</v>
      </c>
      <c r="F261">
        <v>1</v>
      </c>
      <c r="G261" t="s">
        <v>1014</v>
      </c>
      <c r="H261">
        <v>7</v>
      </c>
    </row>
    <row r="262" spans="2:8" x14ac:dyDescent="0.25">
      <c r="D262" t="s">
        <v>1015</v>
      </c>
    </row>
    <row r="263" spans="2:8" x14ac:dyDescent="0.25">
      <c r="D263" t="s">
        <v>598</v>
      </c>
    </row>
    <row r="264" spans="2:8" x14ac:dyDescent="0.25">
      <c r="B264">
        <v>2736</v>
      </c>
      <c r="C264" t="s">
        <v>1016</v>
      </c>
      <c r="D264" t="s">
        <v>600</v>
      </c>
      <c r="F264">
        <v>12</v>
      </c>
      <c r="G264" t="s">
        <v>1017</v>
      </c>
      <c r="H264">
        <v>2.8</v>
      </c>
    </row>
    <row r="265" spans="2:8" x14ac:dyDescent="0.25">
      <c r="B265">
        <v>2766</v>
      </c>
      <c r="C265" t="s">
        <v>601</v>
      </c>
      <c r="D265" t="s">
        <v>602</v>
      </c>
      <c r="E265" t="s">
        <v>772</v>
      </c>
      <c r="F265">
        <v>12</v>
      </c>
      <c r="G265" t="s">
        <v>1018</v>
      </c>
      <c r="H265">
        <v>2.8</v>
      </c>
    </row>
    <row r="266" spans="2:8" x14ac:dyDescent="0.25">
      <c r="D266" t="s">
        <v>603</v>
      </c>
    </row>
    <row r="267" spans="2:8" x14ac:dyDescent="0.25">
      <c r="B267">
        <v>2735</v>
      </c>
      <c r="C267" t="s">
        <v>1019</v>
      </c>
      <c r="D267" t="s">
        <v>605</v>
      </c>
      <c r="F267">
        <v>12</v>
      </c>
      <c r="G267" t="s">
        <v>1020</v>
      </c>
      <c r="H267">
        <v>2.7</v>
      </c>
    </row>
    <row r="268" spans="2:8" x14ac:dyDescent="0.25">
      <c r="B268">
        <v>2734</v>
      </c>
      <c r="C268" t="s">
        <v>1021</v>
      </c>
      <c r="D268" t="s">
        <v>607</v>
      </c>
      <c r="E268" t="s">
        <v>772</v>
      </c>
      <c r="F268">
        <v>60</v>
      </c>
      <c r="G268" t="s">
        <v>1022</v>
      </c>
      <c r="H268">
        <v>2.8</v>
      </c>
    </row>
    <row r="269" spans="2:8" x14ac:dyDescent="0.25">
      <c r="D269" t="s">
        <v>608</v>
      </c>
    </row>
    <row r="270" spans="2:8" x14ac:dyDescent="0.25">
      <c r="B270">
        <v>2750</v>
      </c>
      <c r="C270" t="s">
        <v>611</v>
      </c>
      <c r="D270" t="s">
        <v>612</v>
      </c>
      <c r="E270" t="s">
        <v>772</v>
      </c>
      <c r="F270">
        <v>12</v>
      </c>
      <c r="G270" t="s">
        <v>1023</v>
      </c>
      <c r="H270">
        <v>4.9000000000000004</v>
      </c>
    </row>
    <row r="271" spans="2:8" x14ac:dyDescent="0.25">
      <c r="B271">
        <v>2737</v>
      </c>
      <c r="C271" t="s">
        <v>1024</v>
      </c>
      <c r="D271" t="s">
        <v>610</v>
      </c>
      <c r="F271">
        <v>12</v>
      </c>
      <c r="G271" t="s">
        <v>1025</v>
      </c>
      <c r="H271">
        <v>5</v>
      </c>
    </row>
    <row r="272" spans="2:8" x14ac:dyDescent="0.25">
      <c r="D272" t="s">
        <v>1026</v>
      </c>
    </row>
    <row r="273" spans="2:8" x14ac:dyDescent="0.25">
      <c r="D273" t="s">
        <v>1027</v>
      </c>
    </row>
    <row r="274" spans="2:8" x14ac:dyDescent="0.25">
      <c r="B274">
        <v>2472</v>
      </c>
      <c r="C274" t="s">
        <v>1028</v>
      </c>
      <c r="D274" t="s">
        <v>614</v>
      </c>
      <c r="F274">
        <v>12</v>
      </c>
      <c r="G274" t="s">
        <v>1029</v>
      </c>
      <c r="H274">
        <v>3.1</v>
      </c>
    </row>
    <row r="275" spans="2:8" x14ac:dyDescent="0.25">
      <c r="B275">
        <v>2475</v>
      </c>
      <c r="C275" t="s">
        <v>1030</v>
      </c>
      <c r="D275" t="s">
        <v>616</v>
      </c>
      <c r="F275">
        <v>12</v>
      </c>
      <c r="G275" t="s">
        <v>1031</v>
      </c>
      <c r="H275">
        <v>5.7</v>
      </c>
    </row>
    <row r="276" spans="2:8" x14ac:dyDescent="0.25">
      <c r="B276">
        <v>2476</v>
      </c>
      <c r="C276" t="s">
        <v>1032</v>
      </c>
      <c r="D276" t="s">
        <v>616</v>
      </c>
      <c r="F276">
        <v>12</v>
      </c>
      <c r="G276" t="s">
        <v>1033</v>
      </c>
      <c r="H276">
        <v>5.8</v>
      </c>
    </row>
    <row r="277" spans="2:8" x14ac:dyDescent="0.25">
      <c r="B277">
        <v>2477</v>
      </c>
      <c r="C277" t="s">
        <v>1034</v>
      </c>
      <c r="D277" t="s">
        <v>616</v>
      </c>
      <c r="E277" t="s">
        <v>772</v>
      </c>
      <c r="F277">
        <v>12</v>
      </c>
      <c r="G277" t="s">
        <v>1035</v>
      </c>
      <c r="H277">
        <v>5.7</v>
      </c>
    </row>
    <row r="278" spans="2:8" x14ac:dyDescent="0.25">
      <c r="B278">
        <v>2474</v>
      </c>
      <c r="C278" t="s">
        <v>1036</v>
      </c>
      <c r="D278" t="s">
        <v>624</v>
      </c>
      <c r="F278">
        <v>12</v>
      </c>
      <c r="G278" t="s">
        <v>1037</v>
      </c>
      <c r="H278">
        <v>5</v>
      </c>
    </row>
    <row r="280" spans="2:8" x14ac:dyDescent="0.25">
      <c r="B280">
        <v>5360</v>
      </c>
      <c r="C280" t="s">
        <v>625</v>
      </c>
      <c r="D280" t="s">
        <v>626</v>
      </c>
      <c r="F280">
        <v>10</v>
      </c>
      <c r="G280">
        <v>8435136453604</v>
      </c>
      <c r="H280">
        <v>3.9</v>
      </c>
    </row>
    <row r="281" spans="2:8" x14ac:dyDescent="0.25">
      <c r="B281">
        <v>5359</v>
      </c>
      <c r="C281" t="s">
        <v>627</v>
      </c>
      <c r="D281" t="s">
        <v>628</v>
      </c>
      <c r="E281" t="s">
        <v>772</v>
      </c>
      <c r="F281">
        <v>10</v>
      </c>
      <c r="G281">
        <v>8435136453598</v>
      </c>
      <c r="H281">
        <v>4.3</v>
      </c>
    </row>
    <row r="282" spans="2:8" x14ac:dyDescent="0.25">
      <c r="D282" t="s">
        <v>1038</v>
      </c>
    </row>
    <row r="283" spans="2:8" x14ac:dyDescent="0.25">
      <c r="B283">
        <v>2473</v>
      </c>
      <c r="C283" t="s">
        <v>1039</v>
      </c>
      <c r="D283" t="s">
        <v>630</v>
      </c>
      <c r="F283">
        <v>60</v>
      </c>
      <c r="G283" t="s">
        <v>1040</v>
      </c>
      <c r="H283">
        <v>2.7</v>
      </c>
    </row>
    <row r="284" spans="2:8" x14ac:dyDescent="0.25">
      <c r="B284">
        <v>2740</v>
      </c>
      <c r="C284" t="s">
        <v>1041</v>
      </c>
      <c r="D284" t="s">
        <v>632</v>
      </c>
      <c r="F284">
        <v>60</v>
      </c>
      <c r="G284" t="s">
        <v>1042</v>
      </c>
      <c r="H284">
        <v>2.9</v>
      </c>
    </row>
    <row r="285" spans="2:8" x14ac:dyDescent="0.25">
      <c r="B285">
        <v>2479</v>
      </c>
      <c r="C285" t="s">
        <v>633</v>
      </c>
      <c r="D285" t="s">
        <v>634</v>
      </c>
      <c r="E285" t="s">
        <v>772</v>
      </c>
      <c r="F285">
        <v>60</v>
      </c>
      <c r="G285" t="s">
        <v>1043</v>
      </c>
      <c r="H285">
        <v>5</v>
      </c>
    </row>
    <row r="286" spans="2:8" x14ac:dyDescent="0.25">
      <c r="D286" t="s">
        <v>1044</v>
      </c>
    </row>
    <row r="287" spans="2:8" x14ac:dyDescent="0.25">
      <c r="B287">
        <v>1460</v>
      </c>
      <c r="C287" t="s">
        <v>637</v>
      </c>
      <c r="D287" t="s">
        <v>638</v>
      </c>
      <c r="F287">
        <v>50</v>
      </c>
      <c r="G287" t="s">
        <v>1045</v>
      </c>
      <c r="H287">
        <v>0.75</v>
      </c>
    </row>
    <row r="288" spans="2:8" x14ac:dyDescent="0.25">
      <c r="B288">
        <v>2469</v>
      </c>
      <c r="C288" t="s">
        <v>635</v>
      </c>
      <c r="D288" t="s">
        <v>636</v>
      </c>
      <c r="E288" t="s">
        <v>772</v>
      </c>
      <c r="F288">
        <v>100</v>
      </c>
      <c r="G288" t="s">
        <v>1046</v>
      </c>
      <c r="H288">
        <v>0.56000000000000005</v>
      </c>
    </row>
    <row r="289" spans="2:8" x14ac:dyDescent="0.25">
      <c r="D289" t="s">
        <v>1047</v>
      </c>
    </row>
    <row r="290" spans="2:8" x14ac:dyDescent="0.25">
      <c r="D290" t="s">
        <v>1048</v>
      </c>
    </row>
    <row r="291" spans="2:8" x14ac:dyDescent="0.25">
      <c r="B291">
        <v>1502</v>
      </c>
      <c r="C291" t="s">
        <v>640</v>
      </c>
      <c r="D291" t="s">
        <v>641</v>
      </c>
      <c r="F291">
        <v>50</v>
      </c>
      <c r="G291" t="s">
        <v>1049</v>
      </c>
      <c r="H291">
        <v>0.27</v>
      </c>
    </row>
    <row r="292" spans="2:8" x14ac:dyDescent="0.25">
      <c r="B292">
        <v>1503</v>
      </c>
      <c r="C292" t="s">
        <v>642</v>
      </c>
      <c r="D292" t="s">
        <v>643</v>
      </c>
      <c r="F292">
        <v>50</v>
      </c>
      <c r="G292" t="s">
        <v>1050</v>
      </c>
      <c r="H292">
        <v>0.27</v>
      </c>
    </row>
    <row r="293" spans="2:8" x14ac:dyDescent="0.25">
      <c r="B293">
        <v>2377</v>
      </c>
      <c r="C293" t="s">
        <v>644</v>
      </c>
      <c r="D293" t="s">
        <v>645</v>
      </c>
      <c r="F293">
        <v>100</v>
      </c>
      <c r="G293" t="s">
        <v>1051</v>
      </c>
      <c r="H293">
        <v>0.13</v>
      </c>
    </row>
    <row r="294" spans="2:8" x14ac:dyDescent="0.25">
      <c r="B294">
        <v>2368</v>
      </c>
      <c r="C294" t="s">
        <v>646</v>
      </c>
      <c r="D294" t="s">
        <v>647</v>
      </c>
      <c r="F294">
        <v>10</v>
      </c>
      <c r="G294" t="s">
        <v>1052</v>
      </c>
      <c r="H294">
        <v>0.45</v>
      </c>
    </row>
    <row r="296" spans="2:8" x14ac:dyDescent="0.25">
      <c r="B296">
        <v>3131</v>
      </c>
      <c r="C296" t="s">
        <v>648</v>
      </c>
      <c r="D296" t="s">
        <v>649</v>
      </c>
      <c r="E296" t="s">
        <v>772</v>
      </c>
      <c r="F296">
        <v>100</v>
      </c>
      <c r="G296" t="s">
        <v>1053</v>
      </c>
      <c r="H296">
        <v>0.43</v>
      </c>
    </row>
    <row r="297" spans="2:8" x14ac:dyDescent="0.25">
      <c r="B297">
        <v>3133</v>
      </c>
      <c r="C297" t="s">
        <v>650</v>
      </c>
      <c r="D297" t="s">
        <v>651</v>
      </c>
      <c r="E297" t="s">
        <v>772</v>
      </c>
      <c r="F297">
        <v>50</v>
      </c>
      <c r="G297" t="s">
        <v>1054</v>
      </c>
      <c r="H297">
        <v>1.1399999999999999</v>
      </c>
    </row>
    <row r="299" spans="2:8" x14ac:dyDescent="0.25">
      <c r="B299">
        <v>2512</v>
      </c>
      <c r="C299" t="s">
        <v>652</v>
      </c>
      <c r="D299" t="s">
        <v>653</v>
      </c>
      <c r="E299" t="s">
        <v>772</v>
      </c>
      <c r="F299">
        <v>1</v>
      </c>
      <c r="G299" t="s">
        <v>1055</v>
      </c>
      <c r="H299">
        <v>19.5</v>
      </c>
    </row>
    <row r="300" spans="2:8" x14ac:dyDescent="0.25">
      <c r="B300">
        <v>2513</v>
      </c>
      <c r="C300" t="s">
        <v>654</v>
      </c>
      <c r="D300" t="s">
        <v>655</v>
      </c>
      <c r="F300">
        <v>10</v>
      </c>
      <c r="G300" t="s">
        <v>1056</v>
      </c>
      <c r="H300">
        <v>2.5</v>
      </c>
    </row>
    <row r="302" spans="2:8" x14ac:dyDescent="0.25">
      <c r="B302">
        <v>2689</v>
      </c>
      <c r="C302" t="s">
        <v>656</v>
      </c>
      <c r="D302" t="s">
        <v>657</v>
      </c>
      <c r="E302" t="s">
        <v>772</v>
      </c>
      <c r="F302">
        <v>1</v>
      </c>
      <c r="G302" t="s">
        <v>1057</v>
      </c>
      <c r="H302">
        <v>38</v>
      </c>
    </row>
    <row r="304" spans="2:8" x14ac:dyDescent="0.25">
      <c r="B304">
        <v>1516</v>
      </c>
      <c r="C304" t="s">
        <v>658</v>
      </c>
      <c r="D304" t="s">
        <v>659</v>
      </c>
      <c r="F304">
        <v>1</v>
      </c>
      <c r="G304" t="s">
        <v>1058</v>
      </c>
      <c r="H304">
        <v>7</v>
      </c>
    </row>
    <row r="306" spans="2:8" x14ac:dyDescent="0.25">
      <c r="B306">
        <v>1847</v>
      </c>
      <c r="C306" t="s">
        <v>660</v>
      </c>
      <c r="D306" t="s">
        <v>661</v>
      </c>
      <c r="E306" t="s">
        <v>772</v>
      </c>
      <c r="F306">
        <v>1</v>
      </c>
      <c r="G306" t="s">
        <v>1059</v>
      </c>
      <c r="H306">
        <v>57</v>
      </c>
    </row>
    <row r="307" spans="2:8" x14ac:dyDescent="0.25">
      <c r="B307">
        <v>3132</v>
      </c>
      <c r="C307" t="s">
        <v>662</v>
      </c>
      <c r="D307" t="s">
        <v>663</v>
      </c>
      <c r="E307" t="s">
        <v>772</v>
      </c>
      <c r="F307">
        <v>1</v>
      </c>
      <c r="G307" t="s">
        <v>1060</v>
      </c>
      <c r="H307">
        <v>68</v>
      </c>
    </row>
    <row r="308" spans="2:8" x14ac:dyDescent="0.25">
      <c r="D308" t="s">
        <v>1061</v>
      </c>
    </row>
    <row r="309" spans="2:8" x14ac:dyDescent="0.25">
      <c r="B309">
        <v>2521</v>
      </c>
      <c r="C309" t="s">
        <v>664</v>
      </c>
      <c r="D309" t="s">
        <v>665</v>
      </c>
      <c r="F309">
        <v>400</v>
      </c>
      <c r="G309" t="s">
        <v>1064</v>
      </c>
      <c r="H309">
        <v>0.35</v>
      </c>
    </row>
    <row r="311" spans="2:8" x14ac:dyDescent="0.25">
      <c r="B311">
        <v>2522</v>
      </c>
      <c r="C311" t="s">
        <v>667</v>
      </c>
      <c r="D311" t="s">
        <v>668</v>
      </c>
      <c r="F311">
        <v>400</v>
      </c>
      <c r="G311" t="s">
        <v>1065</v>
      </c>
      <c r="H311">
        <v>0.5</v>
      </c>
    </row>
    <row r="313" spans="2:8" x14ac:dyDescent="0.25">
      <c r="B313">
        <v>2514</v>
      </c>
      <c r="C313" t="s">
        <v>669</v>
      </c>
      <c r="D313" t="s">
        <v>670</v>
      </c>
      <c r="F313">
        <v>500</v>
      </c>
      <c r="G313" t="s">
        <v>1066</v>
      </c>
      <c r="H313">
        <v>1.25</v>
      </c>
    </row>
    <row r="314" spans="2:8" x14ac:dyDescent="0.25">
      <c r="B314">
        <v>2507</v>
      </c>
      <c r="C314" t="s">
        <v>671</v>
      </c>
      <c r="D314" t="s">
        <v>672</v>
      </c>
      <c r="E314" t="s">
        <v>772</v>
      </c>
      <c r="F314">
        <v>1000</v>
      </c>
      <c r="G314" t="s">
        <v>1067</v>
      </c>
      <c r="H314">
        <v>2.8</v>
      </c>
    </row>
    <row r="316" spans="2:8" x14ac:dyDescent="0.25">
      <c r="B316">
        <v>1851</v>
      </c>
      <c r="C316" t="s">
        <v>673</v>
      </c>
      <c r="D316" t="s">
        <v>674</v>
      </c>
      <c r="F316">
        <v>1</v>
      </c>
      <c r="G316" t="s">
        <v>1068</v>
      </c>
      <c r="H316">
        <v>300</v>
      </c>
    </row>
    <row r="317" spans="2:8" x14ac:dyDescent="0.25">
      <c r="D317" t="s">
        <v>675</v>
      </c>
    </row>
    <row r="318" spans="2:8" x14ac:dyDescent="0.25">
      <c r="B318">
        <v>5023</v>
      </c>
      <c r="C318" t="s">
        <v>676</v>
      </c>
      <c r="D318" t="s">
        <v>677</v>
      </c>
      <c r="E318" t="s">
        <v>772</v>
      </c>
      <c r="F318">
        <v>305</v>
      </c>
      <c r="G318" t="s">
        <v>1069</v>
      </c>
      <c r="H318">
        <v>0.57999999999999996</v>
      </c>
    </row>
    <row r="319" spans="2:8" x14ac:dyDescent="0.25">
      <c r="D319" t="s">
        <v>1070</v>
      </c>
    </row>
    <row r="320" spans="2:8" x14ac:dyDescent="0.25">
      <c r="B320">
        <v>2371</v>
      </c>
      <c r="C320" t="s">
        <v>678</v>
      </c>
      <c r="D320" t="s">
        <v>679</v>
      </c>
      <c r="F320">
        <v>10</v>
      </c>
      <c r="G320" t="s">
        <v>1071</v>
      </c>
      <c r="H320">
        <v>2.2999999999999998</v>
      </c>
    </row>
    <row r="321" spans="2:8" x14ac:dyDescent="0.25">
      <c r="B321">
        <v>1640</v>
      </c>
      <c r="C321" t="s">
        <v>680</v>
      </c>
      <c r="D321" t="s">
        <v>681</v>
      </c>
      <c r="F321">
        <v>10</v>
      </c>
      <c r="G321" t="s">
        <v>1072</v>
      </c>
      <c r="H321">
        <v>1</v>
      </c>
    </row>
    <row r="322" spans="2:8" x14ac:dyDescent="0.25">
      <c r="B322">
        <v>2350</v>
      </c>
      <c r="C322" t="s">
        <v>682</v>
      </c>
      <c r="D322" t="s">
        <v>683</v>
      </c>
      <c r="E322" t="s">
        <v>772</v>
      </c>
      <c r="F322">
        <v>10</v>
      </c>
      <c r="G322" t="s">
        <v>1073</v>
      </c>
      <c r="H322">
        <v>2.4</v>
      </c>
    </row>
    <row r="323" spans="2:8" x14ac:dyDescent="0.25">
      <c r="B323">
        <v>2351</v>
      </c>
      <c r="C323" t="s">
        <v>684</v>
      </c>
      <c r="D323" t="s">
        <v>685</v>
      </c>
      <c r="E323" t="s">
        <v>772</v>
      </c>
      <c r="F323">
        <v>10</v>
      </c>
      <c r="G323" t="s">
        <v>1074</v>
      </c>
      <c r="H323">
        <v>1.8</v>
      </c>
    </row>
    <row r="324" spans="2:8" x14ac:dyDescent="0.25">
      <c r="B324">
        <v>2365</v>
      </c>
      <c r="C324" t="s">
        <v>686</v>
      </c>
      <c r="D324" t="s">
        <v>687</v>
      </c>
      <c r="E324" t="s">
        <v>772</v>
      </c>
      <c r="F324">
        <v>1</v>
      </c>
      <c r="G324">
        <v>8435136423652</v>
      </c>
      <c r="H324">
        <v>1.55</v>
      </c>
    </row>
    <row r="325" spans="2:8" x14ac:dyDescent="0.25">
      <c r="D325" t="s">
        <v>688</v>
      </c>
    </row>
    <row r="326" spans="2:8" x14ac:dyDescent="0.25">
      <c r="B326">
        <v>2353</v>
      </c>
      <c r="C326" t="s">
        <v>690</v>
      </c>
      <c r="D326" t="s">
        <v>691</v>
      </c>
      <c r="E326" t="s">
        <v>772</v>
      </c>
      <c r="F326">
        <v>10</v>
      </c>
      <c r="G326" t="s">
        <v>1075</v>
      </c>
      <c r="H326">
        <v>4.5</v>
      </c>
    </row>
    <row r="327" spans="2:8" x14ac:dyDescent="0.25">
      <c r="B327">
        <v>2355</v>
      </c>
      <c r="C327" t="s">
        <v>692</v>
      </c>
      <c r="D327" t="s">
        <v>693</v>
      </c>
      <c r="E327" t="s">
        <v>772</v>
      </c>
      <c r="F327">
        <v>10</v>
      </c>
      <c r="G327" t="s">
        <v>1076</v>
      </c>
      <c r="H327">
        <v>4.5</v>
      </c>
    </row>
    <row r="328" spans="2:8" x14ac:dyDescent="0.25">
      <c r="B328">
        <v>2357</v>
      </c>
      <c r="C328" t="s">
        <v>694</v>
      </c>
      <c r="D328" t="s">
        <v>695</v>
      </c>
      <c r="E328" t="s">
        <v>772</v>
      </c>
      <c r="F328">
        <v>10</v>
      </c>
      <c r="G328" t="s">
        <v>1077</v>
      </c>
      <c r="H328">
        <v>4.5</v>
      </c>
    </row>
    <row r="329" spans="2:8" x14ac:dyDescent="0.25">
      <c r="B329">
        <v>1674</v>
      </c>
      <c r="C329" t="s">
        <v>696</v>
      </c>
      <c r="D329" t="s">
        <v>697</v>
      </c>
      <c r="E329" t="s">
        <v>772</v>
      </c>
      <c r="F329">
        <v>10</v>
      </c>
      <c r="G329" t="s">
        <v>1078</v>
      </c>
      <c r="H329">
        <v>6</v>
      </c>
    </row>
    <row r="331" spans="2:8" x14ac:dyDescent="0.25">
      <c r="D331" t="s">
        <v>1079</v>
      </c>
    </row>
    <row r="332" spans="2:8" x14ac:dyDescent="0.25">
      <c r="B332">
        <v>1408</v>
      </c>
      <c r="C332" t="s">
        <v>700</v>
      </c>
      <c r="D332" t="s">
        <v>701</v>
      </c>
      <c r="E332" t="s">
        <v>772</v>
      </c>
      <c r="F332">
        <v>10</v>
      </c>
      <c r="G332" t="s">
        <v>1080</v>
      </c>
      <c r="H332">
        <v>9</v>
      </c>
    </row>
    <row r="333" spans="2:8" x14ac:dyDescent="0.25">
      <c r="B333">
        <v>3242</v>
      </c>
      <c r="C333" t="s">
        <v>704</v>
      </c>
      <c r="D333" t="s">
        <v>705</v>
      </c>
      <c r="E333" t="s">
        <v>772</v>
      </c>
      <c r="F333">
        <v>5</v>
      </c>
      <c r="G333" t="s">
        <v>1081</v>
      </c>
      <c r="H333">
        <v>7</v>
      </c>
    </row>
    <row r="334" spans="2:8" x14ac:dyDescent="0.25">
      <c r="B334">
        <v>1107</v>
      </c>
      <c r="C334" t="s">
        <v>706</v>
      </c>
      <c r="D334" t="s">
        <v>707</v>
      </c>
      <c r="F334">
        <v>1</v>
      </c>
      <c r="G334" t="s">
        <v>1082</v>
      </c>
      <c r="H334">
        <v>16</v>
      </c>
    </row>
    <row r="335" spans="2:8" x14ac:dyDescent="0.25">
      <c r="B335">
        <v>2379</v>
      </c>
      <c r="C335" t="s">
        <v>698</v>
      </c>
      <c r="D335" t="s">
        <v>699</v>
      </c>
      <c r="E335" t="s">
        <v>772</v>
      </c>
      <c r="F335">
        <v>10</v>
      </c>
      <c r="G335" t="s">
        <v>889</v>
      </c>
      <c r="H335">
        <v>2.5</v>
      </c>
    </row>
    <row r="336" spans="2:8" x14ac:dyDescent="0.25">
      <c r="D336" t="s">
        <v>710</v>
      </c>
    </row>
    <row r="337" spans="2:8" x14ac:dyDescent="0.25">
      <c r="D337" t="s">
        <v>342</v>
      </c>
    </row>
    <row r="338" spans="2:8" x14ac:dyDescent="0.25">
      <c r="D338" t="s">
        <v>711</v>
      </c>
    </row>
    <row r="339" spans="2:8" x14ac:dyDescent="0.25">
      <c r="B339">
        <v>3966</v>
      </c>
      <c r="C339" t="s">
        <v>712</v>
      </c>
      <c r="D339" t="s">
        <v>713</v>
      </c>
      <c r="E339" t="s">
        <v>772</v>
      </c>
      <c r="F339">
        <v>1</v>
      </c>
      <c r="G339" t="s">
        <v>1083</v>
      </c>
      <c r="H339">
        <v>65</v>
      </c>
    </row>
    <row r="340" spans="2:8" x14ac:dyDescent="0.25">
      <c r="D340" t="s">
        <v>714</v>
      </c>
    </row>
    <row r="341" spans="2:8" x14ac:dyDescent="0.25">
      <c r="D341" t="s">
        <v>715</v>
      </c>
    </row>
    <row r="342" spans="2:8" x14ac:dyDescent="0.25">
      <c r="B342">
        <v>3201</v>
      </c>
      <c r="C342" t="s">
        <v>716</v>
      </c>
      <c r="D342" t="s">
        <v>717</v>
      </c>
      <c r="F342">
        <v>1</v>
      </c>
      <c r="G342">
        <v>8435136432072</v>
      </c>
      <c r="H342">
        <v>220</v>
      </c>
    </row>
    <row r="343" spans="2:8" x14ac:dyDescent="0.25">
      <c r="B343">
        <v>3207</v>
      </c>
      <c r="C343" t="s">
        <v>720</v>
      </c>
      <c r="D343" t="s">
        <v>721</v>
      </c>
      <c r="F343">
        <v>1</v>
      </c>
      <c r="G343" t="s">
        <v>1084</v>
      </c>
      <c r="H343">
        <v>220</v>
      </c>
    </row>
    <row r="344" spans="2:8" x14ac:dyDescent="0.25">
      <c r="B344">
        <v>3208</v>
      </c>
      <c r="C344" t="s">
        <v>718</v>
      </c>
      <c r="D344" t="s">
        <v>719</v>
      </c>
      <c r="F344">
        <v>1</v>
      </c>
      <c r="G344" t="s">
        <v>1085</v>
      </c>
      <c r="H344">
        <v>220</v>
      </c>
    </row>
    <row r="345" spans="2:8" x14ac:dyDescent="0.25">
      <c r="D345" t="s">
        <v>1086</v>
      </c>
    </row>
    <row r="346" spans="2:8" x14ac:dyDescent="0.25">
      <c r="B346">
        <v>3931</v>
      </c>
      <c r="C346" t="s">
        <v>726</v>
      </c>
      <c r="D346" t="s">
        <v>727</v>
      </c>
      <c r="F346">
        <v>1</v>
      </c>
      <c r="G346">
        <v>8435136439318</v>
      </c>
      <c r="H346">
        <v>128</v>
      </c>
    </row>
    <row r="347" spans="2:8" x14ac:dyDescent="0.25">
      <c r="B347">
        <v>3192</v>
      </c>
      <c r="C347" t="s">
        <v>722</v>
      </c>
      <c r="D347" t="s">
        <v>723</v>
      </c>
      <c r="F347">
        <v>1</v>
      </c>
      <c r="G347" t="s">
        <v>1087</v>
      </c>
      <c r="H347">
        <v>128</v>
      </c>
    </row>
    <row r="348" spans="2:8" x14ac:dyDescent="0.25">
      <c r="B348">
        <v>3210</v>
      </c>
      <c r="C348" t="s">
        <v>724</v>
      </c>
      <c r="D348" t="s">
        <v>725</v>
      </c>
      <c r="F348">
        <v>1</v>
      </c>
      <c r="G348" t="s">
        <v>1088</v>
      </c>
      <c r="H348">
        <v>140</v>
      </c>
    </row>
    <row r="349" spans="2:8" x14ac:dyDescent="0.25">
      <c r="D349" t="s">
        <v>1089</v>
      </c>
    </row>
    <row r="350" spans="2:8" x14ac:dyDescent="0.25">
      <c r="B350">
        <v>3181</v>
      </c>
      <c r="C350" t="s">
        <v>732</v>
      </c>
      <c r="D350" t="s">
        <v>733</v>
      </c>
      <c r="E350" t="s">
        <v>772</v>
      </c>
      <c r="F350">
        <v>1</v>
      </c>
      <c r="G350">
        <v>8435136431817</v>
      </c>
      <c r="H350">
        <v>190</v>
      </c>
    </row>
    <row r="351" spans="2:8" x14ac:dyDescent="0.25">
      <c r="B351">
        <v>3182</v>
      </c>
      <c r="C351" t="s">
        <v>728</v>
      </c>
      <c r="D351" t="s">
        <v>729</v>
      </c>
      <c r="F351">
        <v>1</v>
      </c>
      <c r="G351" t="s">
        <v>1091</v>
      </c>
      <c r="H351">
        <v>190</v>
      </c>
    </row>
    <row r="352" spans="2:8" x14ac:dyDescent="0.25">
      <c r="B352">
        <v>3183</v>
      </c>
      <c r="C352" t="s">
        <v>734</v>
      </c>
      <c r="D352" t="s">
        <v>735</v>
      </c>
      <c r="F352">
        <v>1</v>
      </c>
      <c r="G352">
        <v>8435136431831</v>
      </c>
      <c r="H352">
        <v>188</v>
      </c>
    </row>
    <row r="353" spans="2:8" x14ac:dyDescent="0.25">
      <c r="B353">
        <v>3184</v>
      </c>
      <c r="C353" t="s">
        <v>730</v>
      </c>
      <c r="D353" t="s">
        <v>731</v>
      </c>
      <c r="F353">
        <v>1</v>
      </c>
      <c r="G353" t="s">
        <v>1092</v>
      </c>
      <c r="H353">
        <v>188</v>
      </c>
    </row>
    <row r="354" spans="2:8" x14ac:dyDescent="0.25">
      <c r="D354" t="s">
        <v>736</v>
      </c>
    </row>
    <row r="355" spans="2:8" x14ac:dyDescent="0.25">
      <c r="D355" t="s">
        <v>737</v>
      </c>
    </row>
    <row r="356" spans="2:8" x14ac:dyDescent="0.25">
      <c r="B356">
        <v>3948</v>
      </c>
      <c r="C356" t="s">
        <v>738</v>
      </c>
      <c r="D356" t="s">
        <v>739</v>
      </c>
      <c r="E356" t="s">
        <v>772</v>
      </c>
      <c r="F356">
        <v>1</v>
      </c>
      <c r="G356">
        <v>8435136439486</v>
      </c>
      <c r="H356">
        <v>630</v>
      </c>
    </row>
    <row r="357" spans="2:8" x14ac:dyDescent="0.25">
      <c r="B357">
        <v>3950</v>
      </c>
      <c r="C357" t="s">
        <v>740</v>
      </c>
      <c r="D357" t="s">
        <v>741</v>
      </c>
      <c r="E357" t="s">
        <v>772</v>
      </c>
      <c r="F357">
        <v>1</v>
      </c>
      <c r="G357" t="s">
        <v>1093</v>
      </c>
      <c r="H357">
        <v>630</v>
      </c>
    </row>
    <row r="358" spans="2:8" x14ac:dyDescent="0.25">
      <c r="B358">
        <v>3975</v>
      </c>
      <c r="C358" t="s">
        <v>742</v>
      </c>
      <c r="D358" t="s">
        <v>743</v>
      </c>
      <c r="E358" t="s">
        <v>772</v>
      </c>
      <c r="F358">
        <v>1</v>
      </c>
      <c r="G358">
        <v>8435136439752</v>
      </c>
      <c r="H358">
        <v>645</v>
      </c>
    </row>
    <row r="359" spans="2:8" x14ac:dyDescent="0.25">
      <c r="B359">
        <v>3974</v>
      </c>
      <c r="C359" t="s">
        <v>744</v>
      </c>
      <c r="D359" t="s">
        <v>745</v>
      </c>
      <c r="E359" t="s">
        <v>772</v>
      </c>
      <c r="F359">
        <v>1</v>
      </c>
      <c r="G359" t="s">
        <v>1094</v>
      </c>
      <c r="H359">
        <v>645</v>
      </c>
    </row>
    <row r="360" spans="2:8" x14ac:dyDescent="0.25">
      <c r="D360" t="s">
        <v>746</v>
      </c>
    </row>
    <row r="361" spans="2:8" x14ac:dyDescent="0.25">
      <c r="B361">
        <v>2179</v>
      </c>
      <c r="C361" t="s">
        <v>747</v>
      </c>
      <c r="D361" t="s">
        <v>748</v>
      </c>
      <c r="F361">
        <v>1</v>
      </c>
      <c r="G361" t="s">
        <v>1095</v>
      </c>
      <c r="H361">
        <v>600</v>
      </c>
    </row>
    <row r="362" spans="2:8" x14ac:dyDescent="0.25">
      <c r="D362" t="s">
        <v>749</v>
      </c>
    </row>
    <row r="363" spans="2:8" x14ac:dyDescent="0.25">
      <c r="B363">
        <v>4823</v>
      </c>
      <c r="C363" t="s">
        <v>750</v>
      </c>
      <c r="D363" t="s">
        <v>751</v>
      </c>
      <c r="E363" t="s">
        <v>772</v>
      </c>
      <c r="F363">
        <v>1</v>
      </c>
      <c r="G363" t="s">
        <v>1096</v>
      </c>
      <c r="H363">
        <v>1600</v>
      </c>
    </row>
    <row r="364" spans="2:8" x14ac:dyDescent="0.25">
      <c r="B364">
        <v>4822</v>
      </c>
      <c r="C364" t="s">
        <v>752</v>
      </c>
      <c r="D364" t="s">
        <v>753</v>
      </c>
      <c r="E364" t="s">
        <v>772</v>
      </c>
      <c r="F364">
        <v>1</v>
      </c>
      <c r="G364" t="s">
        <v>1097</v>
      </c>
      <c r="H364">
        <v>3000</v>
      </c>
    </row>
    <row r="365" spans="2:8" x14ac:dyDescent="0.25">
      <c r="B365">
        <v>4821</v>
      </c>
      <c r="C365" t="s">
        <v>754</v>
      </c>
      <c r="D365" t="s">
        <v>755</v>
      </c>
      <c r="E365" t="s">
        <v>772</v>
      </c>
      <c r="F365">
        <v>1</v>
      </c>
      <c r="G365" t="s">
        <v>1098</v>
      </c>
      <c r="H365">
        <v>6200</v>
      </c>
    </row>
    <row r="366" spans="2:8" x14ac:dyDescent="0.25">
      <c r="B366">
        <v>4830</v>
      </c>
      <c r="C366" t="s">
        <v>756</v>
      </c>
      <c r="D366" t="s">
        <v>757</v>
      </c>
      <c r="E366" t="s">
        <v>772</v>
      </c>
      <c r="F366">
        <v>1</v>
      </c>
      <c r="G366" t="s">
        <v>1099</v>
      </c>
      <c r="H366">
        <v>6650</v>
      </c>
    </row>
    <row r="367" spans="2:8" x14ac:dyDescent="0.25">
      <c r="B367">
        <v>4816</v>
      </c>
      <c r="C367" t="s">
        <v>758</v>
      </c>
      <c r="D367" t="s">
        <v>759</v>
      </c>
      <c r="E367" t="s">
        <v>772</v>
      </c>
      <c r="F367">
        <v>1</v>
      </c>
      <c r="G367" t="s">
        <v>1100</v>
      </c>
      <c r="H367">
        <v>260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203"/>
  <sheetViews>
    <sheetView workbookViewId="0">
      <selection activeCell="B1" sqref="B1:F65536"/>
    </sheetView>
  </sheetViews>
  <sheetFormatPr defaultColWidth="11.42578125" defaultRowHeight="15" x14ac:dyDescent="0.25"/>
  <sheetData>
    <row r="1" spans="2:6" x14ac:dyDescent="0.25">
      <c r="B1" t="s">
        <v>1101</v>
      </c>
      <c r="C1" t="s">
        <v>1102</v>
      </c>
      <c r="D1" t="s">
        <v>1103</v>
      </c>
      <c r="E1" t="s">
        <v>1104</v>
      </c>
      <c r="F1" t="s">
        <v>1105</v>
      </c>
    </row>
    <row r="2" spans="2:6" x14ac:dyDescent="0.25">
      <c r="B2">
        <v>1067</v>
      </c>
      <c r="C2" t="s">
        <v>253</v>
      </c>
      <c r="D2" t="s">
        <v>786</v>
      </c>
      <c r="E2">
        <v>1</v>
      </c>
      <c r="F2">
        <v>36.6</v>
      </c>
    </row>
    <row r="3" spans="2:6" x14ac:dyDescent="0.25">
      <c r="B3">
        <v>1107</v>
      </c>
      <c r="C3" t="s">
        <v>706</v>
      </c>
      <c r="D3" t="s">
        <v>1082</v>
      </c>
      <c r="E3">
        <v>1</v>
      </c>
      <c r="F3">
        <v>29.9</v>
      </c>
    </row>
    <row r="4" spans="2:6" x14ac:dyDescent="0.25">
      <c r="B4">
        <v>1113</v>
      </c>
      <c r="C4" t="s">
        <v>255</v>
      </c>
      <c r="D4" t="s">
        <v>790</v>
      </c>
      <c r="E4">
        <v>1</v>
      </c>
      <c r="F4">
        <v>11.46</v>
      </c>
    </row>
    <row r="5" spans="2:6" x14ac:dyDescent="0.25">
      <c r="B5">
        <v>1114</v>
      </c>
      <c r="C5" t="s">
        <v>259</v>
      </c>
      <c r="D5" t="s">
        <v>792</v>
      </c>
      <c r="E5">
        <v>1</v>
      </c>
      <c r="F5">
        <v>35.200000000000003</v>
      </c>
    </row>
    <row r="6" spans="2:6" x14ac:dyDescent="0.25">
      <c r="B6">
        <v>1164</v>
      </c>
      <c r="C6" t="s">
        <v>333</v>
      </c>
      <c r="D6" t="s">
        <v>835</v>
      </c>
      <c r="E6">
        <v>1</v>
      </c>
      <c r="F6">
        <v>122.55</v>
      </c>
    </row>
    <row r="7" spans="2:6" x14ac:dyDescent="0.25">
      <c r="B7">
        <v>1208</v>
      </c>
      <c r="C7" t="s">
        <v>291</v>
      </c>
      <c r="D7" t="s">
        <v>805</v>
      </c>
      <c r="E7">
        <v>5</v>
      </c>
      <c r="F7">
        <v>45.45</v>
      </c>
    </row>
    <row r="8" spans="2:6" x14ac:dyDescent="0.25">
      <c r="B8">
        <v>1210</v>
      </c>
      <c r="C8" t="s">
        <v>293</v>
      </c>
      <c r="D8" t="s">
        <v>803</v>
      </c>
      <c r="E8">
        <v>5</v>
      </c>
      <c r="F8">
        <v>51.23</v>
      </c>
    </row>
    <row r="9" spans="2:6" x14ac:dyDescent="0.25">
      <c r="B9">
        <v>1213</v>
      </c>
      <c r="C9" t="s">
        <v>279</v>
      </c>
      <c r="D9" t="s">
        <v>800</v>
      </c>
      <c r="E9">
        <v>5</v>
      </c>
      <c r="F9">
        <v>29</v>
      </c>
    </row>
    <row r="10" spans="2:6" x14ac:dyDescent="0.25">
      <c r="B10">
        <v>1218</v>
      </c>
      <c r="C10" t="s">
        <v>281</v>
      </c>
      <c r="D10" t="s">
        <v>799</v>
      </c>
      <c r="E10">
        <v>5</v>
      </c>
      <c r="F10">
        <v>45</v>
      </c>
    </row>
    <row r="11" spans="2:6" x14ac:dyDescent="0.25">
      <c r="B11">
        <v>1346</v>
      </c>
      <c r="C11" t="s">
        <v>366</v>
      </c>
      <c r="D11" t="s">
        <v>862</v>
      </c>
      <c r="E11">
        <v>1</v>
      </c>
      <c r="F11">
        <v>110.2</v>
      </c>
    </row>
    <row r="12" spans="2:6" x14ac:dyDescent="0.25">
      <c r="B12">
        <v>1408</v>
      </c>
      <c r="C12" t="s">
        <v>700</v>
      </c>
      <c r="D12" t="s">
        <v>1080</v>
      </c>
      <c r="E12">
        <v>10</v>
      </c>
      <c r="F12">
        <v>12.65</v>
      </c>
    </row>
    <row r="13" spans="2:6" x14ac:dyDescent="0.25">
      <c r="B13">
        <v>1429</v>
      </c>
      <c r="C13" t="s">
        <v>811</v>
      </c>
      <c r="D13" t="s">
        <v>812</v>
      </c>
      <c r="E13">
        <v>1</v>
      </c>
      <c r="F13">
        <v>58.1</v>
      </c>
    </row>
    <row r="14" spans="2:6" x14ac:dyDescent="0.25">
      <c r="B14">
        <v>1435</v>
      </c>
      <c r="C14" t="s">
        <v>283</v>
      </c>
      <c r="D14" t="s">
        <v>1106</v>
      </c>
      <c r="E14">
        <v>5</v>
      </c>
      <c r="F14">
        <v>77.430000000000007</v>
      </c>
    </row>
    <row r="15" spans="2:6" x14ac:dyDescent="0.25">
      <c r="B15">
        <v>1460</v>
      </c>
      <c r="C15" t="s">
        <v>637</v>
      </c>
      <c r="D15" t="s">
        <v>1045</v>
      </c>
      <c r="E15">
        <v>50</v>
      </c>
      <c r="F15">
        <v>1.35</v>
      </c>
    </row>
    <row r="16" spans="2:6" x14ac:dyDescent="0.25">
      <c r="B16">
        <v>1502</v>
      </c>
      <c r="C16" t="s">
        <v>640</v>
      </c>
      <c r="D16" t="s">
        <v>1049</v>
      </c>
      <c r="E16">
        <v>50</v>
      </c>
      <c r="F16">
        <v>0.6</v>
      </c>
    </row>
    <row r="17" spans="2:6" x14ac:dyDescent="0.25">
      <c r="B17">
        <v>1503</v>
      </c>
      <c r="C17" t="s">
        <v>642</v>
      </c>
      <c r="D17" t="s">
        <v>1050</v>
      </c>
      <c r="E17">
        <v>50</v>
      </c>
      <c r="F17">
        <v>0.6</v>
      </c>
    </row>
    <row r="18" spans="2:6" x14ac:dyDescent="0.25">
      <c r="B18">
        <v>1579</v>
      </c>
      <c r="C18" t="s">
        <v>398</v>
      </c>
      <c r="D18" t="s">
        <v>886</v>
      </c>
      <c r="E18">
        <v>10</v>
      </c>
      <c r="F18">
        <v>2.95</v>
      </c>
    </row>
    <row r="19" spans="2:6" x14ac:dyDescent="0.25">
      <c r="B19">
        <v>1586</v>
      </c>
      <c r="C19" t="s">
        <v>876</v>
      </c>
      <c r="D19" t="s">
        <v>877</v>
      </c>
      <c r="E19">
        <v>1</v>
      </c>
      <c r="F19">
        <v>62.65</v>
      </c>
    </row>
    <row r="20" spans="2:6" x14ac:dyDescent="0.25">
      <c r="B20">
        <v>1590</v>
      </c>
      <c r="C20" t="s">
        <v>383</v>
      </c>
      <c r="D20" t="s">
        <v>875</v>
      </c>
      <c r="E20">
        <v>1</v>
      </c>
      <c r="F20">
        <v>51.55</v>
      </c>
    </row>
    <row r="21" spans="2:6" x14ac:dyDescent="0.25">
      <c r="B21">
        <v>1592</v>
      </c>
      <c r="C21" t="s">
        <v>872</v>
      </c>
      <c r="D21" t="s">
        <v>874</v>
      </c>
      <c r="E21">
        <v>1</v>
      </c>
      <c r="F21">
        <v>59.65</v>
      </c>
    </row>
    <row r="22" spans="2:6" x14ac:dyDescent="0.25">
      <c r="B22">
        <v>1597</v>
      </c>
      <c r="C22" t="s">
        <v>381</v>
      </c>
      <c r="D22" t="s">
        <v>871</v>
      </c>
      <c r="E22">
        <v>1</v>
      </c>
      <c r="F22">
        <v>42.45</v>
      </c>
    </row>
    <row r="23" spans="2:6" x14ac:dyDescent="0.25">
      <c r="B23">
        <v>1602</v>
      </c>
      <c r="C23" t="s">
        <v>390</v>
      </c>
      <c r="D23" t="s">
        <v>881</v>
      </c>
      <c r="E23">
        <v>1</v>
      </c>
      <c r="F23">
        <v>14.05</v>
      </c>
    </row>
    <row r="24" spans="2:6" x14ac:dyDescent="0.25">
      <c r="B24">
        <v>1607</v>
      </c>
      <c r="C24" t="s">
        <v>379</v>
      </c>
      <c r="D24" t="s">
        <v>870</v>
      </c>
      <c r="E24">
        <v>1</v>
      </c>
      <c r="F24">
        <v>89.9</v>
      </c>
    </row>
    <row r="25" spans="2:6" x14ac:dyDescent="0.25">
      <c r="B25">
        <v>1608</v>
      </c>
      <c r="C25" t="s">
        <v>377</v>
      </c>
      <c r="D25" t="s">
        <v>869</v>
      </c>
      <c r="E25">
        <v>1</v>
      </c>
      <c r="F25">
        <v>88.9</v>
      </c>
    </row>
    <row r="26" spans="2:6" x14ac:dyDescent="0.25">
      <c r="B26">
        <v>1674</v>
      </c>
      <c r="C26" t="s">
        <v>696</v>
      </c>
      <c r="D26" t="s">
        <v>1078</v>
      </c>
      <c r="E26">
        <v>10</v>
      </c>
      <c r="F26">
        <v>13.35</v>
      </c>
    </row>
    <row r="27" spans="2:6" x14ac:dyDescent="0.25">
      <c r="B27">
        <v>1725</v>
      </c>
      <c r="C27" t="s">
        <v>219</v>
      </c>
      <c r="D27" t="s">
        <v>769</v>
      </c>
      <c r="E27">
        <v>5</v>
      </c>
      <c r="F27">
        <v>22</v>
      </c>
    </row>
    <row r="28" spans="2:6" x14ac:dyDescent="0.25">
      <c r="B28">
        <v>1730</v>
      </c>
      <c r="C28" t="s">
        <v>222</v>
      </c>
      <c r="D28" t="s">
        <v>770</v>
      </c>
      <c r="E28">
        <v>5</v>
      </c>
      <c r="F28">
        <v>23.8</v>
      </c>
    </row>
    <row r="29" spans="2:6" x14ac:dyDescent="0.25">
      <c r="B29">
        <v>1795</v>
      </c>
      <c r="C29" t="s">
        <v>1107</v>
      </c>
      <c r="D29" t="s">
        <v>774</v>
      </c>
      <c r="E29">
        <v>3</v>
      </c>
      <c r="F29">
        <v>63.98</v>
      </c>
    </row>
    <row r="30" spans="2:6" x14ac:dyDescent="0.25">
      <c r="B30">
        <v>1800</v>
      </c>
      <c r="C30" t="s">
        <v>1108</v>
      </c>
      <c r="D30" t="s">
        <v>775</v>
      </c>
      <c r="E30">
        <v>5</v>
      </c>
      <c r="F30">
        <v>27</v>
      </c>
    </row>
    <row r="31" spans="2:6" x14ac:dyDescent="0.25">
      <c r="B31">
        <v>1803</v>
      </c>
      <c r="C31" t="s">
        <v>1109</v>
      </c>
      <c r="D31" t="s">
        <v>776</v>
      </c>
      <c r="E31">
        <v>10</v>
      </c>
      <c r="F31">
        <v>25</v>
      </c>
    </row>
    <row r="32" spans="2:6" x14ac:dyDescent="0.25">
      <c r="B32">
        <v>1808</v>
      </c>
      <c r="C32" t="s">
        <v>1110</v>
      </c>
      <c r="D32" t="s">
        <v>1111</v>
      </c>
      <c r="E32">
        <v>3</v>
      </c>
      <c r="F32">
        <v>66.5</v>
      </c>
    </row>
    <row r="33" spans="2:6" x14ac:dyDescent="0.25">
      <c r="B33">
        <v>1810</v>
      </c>
      <c r="C33" t="s">
        <v>1112</v>
      </c>
      <c r="D33" t="s">
        <v>1113</v>
      </c>
      <c r="E33">
        <v>3</v>
      </c>
      <c r="F33">
        <v>66.5</v>
      </c>
    </row>
    <row r="34" spans="2:6" x14ac:dyDescent="0.25">
      <c r="B34">
        <v>1880</v>
      </c>
      <c r="C34" t="s">
        <v>1114</v>
      </c>
      <c r="D34" t="s">
        <v>1115</v>
      </c>
      <c r="E34">
        <v>6</v>
      </c>
      <c r="F34">
        <v>17</v>
      </c>
    </row>
    <row r="35" spans="2:6" x14ac:dyDescent="0.25">
      <c r="B35">
        <v>1887</v>
      </c>
      <c r="C35" t="s">
        <v>1116</v>
      </c>
      <c r="D35" t="s">
        <v>1117</v>
      </c>
      <c r="E35">
        <v>5</v>
      </c>
      <c r="F35">
        <v>9</v>
      </c>
    </row>
    <row r="36" spans="2:6" x14ac:dyDescent="0.25">
      <c r="B36">
        <v>1888</v>
      </c>
      <c r="C36" t="s">
        <v>1118</v>
      </c>
      <c r="D36" t="s">
        <v>1119</v>
      </c>
      <c r="E36">
        <v>1</v>
      </c>
      <c r="F36">
        <v>38</v>
      </c>
    </row>
    <row r="37" spans="2:6" x14ac:dyDescent="0.25">
      <c r="B37">
        <v>1911</v>
      </c>
      <c r="C37" t="s">
        <v>1120</v>
      </c>
      <c r="D37" t="s">
        <v>1121</v>
      </c>
      <c r="E37">
        <v>10</v>
      </c>
      <c r="F37">
        <v>12.5</v>
      </c>
    </row>
    <row r="38" spans="2:6" x14ac:dyDescent="0.25">
      <c r="B38">
        <v>1919</v>
      </c>
      <c r="C38" t="s">
        <v>1122</v>
      </c>
      <c r="D38" t="s">
        <v>1123</v>
      </c>
      <c r="E38">
        <v>15</v>
      </c>
      <c r="F38">
        <v>5.6</v>
      </c>
    </row>
    <row r="39" spans="2:6" x14ac:dyDescent="0.25">
      <c r="B39">
        <v>1934</v>
      </c>
      <c r="C39" t="s">
        <v>1124</v>
      </c>
      <c r="D39" t="s">
        <v>1125</v>
      </c>
      <c r="E39">
        <v>6</v>
      </c>
      <c r="F39">
        <v>24.6</v>
      </c>
    </row>
    <row r="40" spans="2:6" x14ac:dyDescent="0.25">
      <c r="B40">
        <v>1935</v>
      </c>
      <c r="C40" t="s">
        <v>1126</v>
      </c>
      <c r="D40" t="s">
        <v>1127</v>
      </c>
      <c r="E40">
        <v>6</v>
      </c>
      <c r="F40">
        <v>28.7</v>
      </c>
    </row>
    <row r="41" spans="2:6" x14ac:dyDescent="0.25">
      <c r="B41">
        <v>1936</v>
      </c>
      <c r="C41" t="s">
        <v>1128</v>
      </c>
      <c r="D41" t="s">
        <v>1129</v>
      </c>
      <c r="E41">
        <v>6</v>
      </c>
      <c r="F41">
        <v>33.450000000000003</v>
      </c>
    </row>
    <row r="42" spans="2:6" x14ac:dyDescent="0.25">
      <c r="B42">
        <v>1937</v>
      </c>
      <c r="C42" t="s">
        <v>1130</v>
      </c>
      <c r="D42" t="s">
        <v>1131</v>
      </c>
      <c r="E42">
        <v>6</v>
      </c>
      <c r="F42">
        <v>36.200000000000003</v>
      </c>
    </row>
    <row r="43" spans="2:6" x14ac:dyDescent="0.25">
      <c r="B43">
        <v>1938</v>
      </c>
      <c r="C43" t="s">
        <v>1132</v>
      </c>
      <c r="D43" t="s">
        <v>1133</v>
      </c>
      <c r="E43">
        <v>6</v>
      </c>
      <c r="F43">
        <v>40.1</v>
      </c>
    </row>
    <row r="44" spans="2:6" x14ac:dyDescent="0.25">
      <c r="B44">
        <v>2154</v>
      </c>
      <c r="C44" t="s">
        <v>760</v>
      </c>
      <c r="D44" t="s">
        <v>1134</v>
      </c>
      <c r="E44">
        <v>1</v>
      </c>
      <c r="F44">
        <v>981.75</v>
      </c>
    </row>
    <row r="45" spans="2:6" x14ac:dyDescent="0.25">
      <c r="B45">
        <v>2155</v>
      </c>
      <c r="C45" t="s">
        <v>762</v>
      </c>
      <c r="D45" t="s">
        <v>1135</v>
      </c>
      <c r="E45">
        <v>1</v>
      </c>
      <c r="F45">
        <v>950</v>
      </c>
    </row>
    <row r="46" spans="2:6" x14ac:dyDescent="0.25">
      <c r="B46">
        <v>2156</v>
      </c>
      <c r="C46" t="s">
        <v>763</v>
      </c>
      <c r="D46" t="s">
        <v>1136</v>
      </c>
      <c r="E46">
        <v>1</v>
      </c>
      <c r="F46">
        <v>250.85</v>
      </c>
    </row>
    <row r="47" spans="2:6" x14ac:dyDescent="0.25">
      <c r="B47">
        <v>2158</v>
      </c>
      <c r="C47" t="s">
        <v>761</v>
      </c>
      <c r="D47" t="s">
        <v>1137</v>
      </c>
      <c r="E47">
        <v>1</v>
      </c>
      <c r="F47">
        <v>210.75</v>
      </c>
    </row>
    <row r="48" spans="2:6" x14ac:dyDescent="0.25">
      <c r="B48">
        <v>2221</v>
      </c>
      <c r="C48" t="s">
        <v>375</v>
      </c>
      <c r="D48" t="s">
        <v>887</v>
      </c>
      <c r="E48">
        <v>10</v>
      </c>
      <c r="F48">
        <v>0.7</v>
      </c>
    </row>
    <row r="49" spans="2:6" x14ac:dyDescent="0.25">
      <c r="B49">
        <v>2224</v>
      </c>
      <c r="C49" t="s">
        <v>373</v>
      </c>
      <c r="D49" t="s">
        <v>882</v>
      </c>
      <c r="E49">
        <v>1</v>
      </c>
      <c r="F49">
        <v>77.349999999999994</v>
      </c>
    </row>
    <row r="50" spans="2:6" x14ac:dyDescent="0.25">
      <c r="B50">
        <v>2225</v>
      </c>
      <c r="C50" t="s">
        <v>372</v>
      </c>
      <c r="D50" t="s">
        <v>880</v>
      </c>
      <c r="E50">
        <v>1</v>
      </c>
      <c r="F50">
        <v>27.85</v>
      </c>
    </row>
    <row r="51" spans="2:6" x14ac:dyDescent="0.25">
      <c r="B51">
        <v>2226</v>
      </c>
      <c r="C51" t="s">
        <v>374</v>
      </c>
      <c r="D51" t="s">
        <v>883</v>
      </c>
      <c r="E51">
        <v>1</v>
      </c>
      <c r="F51">
        <v>103.65</v>
      </c>
    </row>
    <row r="52" spans="2:6" x14ac:dyDescent="0.25">
      <c r="B52">
        <v>2228</v>
      </c>
      <c r="C52" t="s">
        <v>369</v>
      </c>
      <c r="D52" t="s">
        <v>848</v>
      </c>
      <c r="E52">
        <v>1</v>
      </c>
      <c r="F52">
        <v>112.1</v>
      </c>
    </row>
    <row r="53" spans="2:6" x14ac:dyDescent="0.25">
      <c r="B53">
        <v>2238</v>
      </c>
      <c r="C53" t="s">
        <v>367</v>
      </c>
      <c r="D53" t="s">
        <v>864</v>
      </c>
      <c r="E53">
        <v>1</v>
      </c>
      <c r="F53">
        <v>140.4</v>
      </c>
    </row>
    <row r="54" spans="2:6" x14ac:dyDescent="0.25">
      <c r="B54">
        <v>2239</v>
      </c>
      <c r="C54" t="s">
        <v>368</v>
      </c>
      <c r="D54" t="s">
        <v>866</v>
      </c>
      <c r="E54">
        <v>1</v>
      </c>
      <c r="F54">
        <v>140.4</v>
      </c>
    </row>
    <row r="55" spans="2:6" x14ac:dyDescent="0.25">
      <c r="B55">
        <v>2246</v>
      </c>
      <c r="C55" t="s">
        <v>364</v>
      </c>
      <c r="D55" t="s">
        <v>857</v>
      </c>
      <c r="E55">
        <v>1</v>
      </c>
      <c r="F55">
        <v>89</v>
      </c>
    </row>
    <row r="56" spans="2:6" x14ac:dyDescent="0.25">
      <c r="B56">
        <v>2247</v>
      </c>
      <c r="C56" t="s">
        <v>376</v>
      </c>
      <c r="D56" t="s">
        <v>885</v>
      </c>
      <c r="E56">
        <v>10</v>
      </c>
      <c r="F56">
        <v>3</v>
      </c>
    </row>
    <row r="57" spans="2:6" x14ac:dyDescent="0.25">
      <c r="B57">
        <v>2248</v>
      </c>
      <c r="C57" t="s">
        <v>365</v>
      </c>
      <c r="D57" t="s">
        <v>860</v>
      </c>
      <c r="E57">
        <v>1</v>
      </c>
      <c r="F57">
        <v>101</v>
      </c>
    </row>
    <row r="58" spans="2:6" x14ac:dyDescent="0.25">
      <c r="B58">
        <v>2293</v>
      </c>
      <c r="C58" t="s">
        <v>358</v>
      </c>
      <c r="D58" t="s">
        <v>850</v>
      </c>
      <c r="E58">
        <v>1</v>
      </c>
      <c r="F58">
        <v>57.15</v>
      </c>
    </row>
    <row r="59" spans="2:6" x14ac:dyDescent="0.25">
      <c r="B59">
        <v>2294</v>
      </c>
      <c r="C59" t="s">
        <v>357</v>
      </c>
      <c r="D59" t="s">
        <v>852</v>
      </c>
      <c r="E59">
        <v>1</v>
      </c>
      <c r="F59">
        <v>64.7</v>
      </c>
    </row>
    <row r="60" spans="2:6" x14ac:dyDescent="0.25">
      <c r="B60">
        <v>2350</v>
      </c>
      <c r="C60" t="s">
        <v>682</v>
      </c>
      <c r="D60" t="s">
        <v>1073</v>
      </c>
      <c r="E60">
        <v>10</v>
      </c>
      <c r="F60">
        <v>2.9</v>
      </c>
    </row>
    <row r="61" spans="2:6" x14ac:dyDescent="0.25">
      <c r="B61">
        <v>2351</v>
      </c>
      <c r="C61" t="s">
        <v>684</v>
      </c>
      <c r="D61" t="s">
        <v>1074</v>
      </c>
      <c r="E61">
        <v>10</v>
      </c>
      <c r="F61">
        <v>2.85</v>
      </c>
    </row>
    <row r="62" spans="2:6" x14ac:dyDescent="0.25">
      <c r="B62">
        <v>2353</v>
      </c>
      <c r="C62" t="s">
        <v>690</v>
      </c>
      <c r="D62" t="s">
        <v>1075</v>
      </c>
      <c r="E62">
        <v>10</v>
      </c>
      <c r="F62">
        <v>8.5500000000000007</v>
      </c>
    </row>
    <row r="63" spans="2:6" x14ac:dyDescent="0.25">
      <c r="B63">
        <v>2377</v>
      </c>
      <c r="C63" t="s">
        <v>644</v>
      </c>
      <c r="D63" t="s">
        <v>1051</v>
      </c>
      <c r="E63">
        <v>100</v>
      </c>
      <c r="F63">
        <v>0.38</v>
      </c>
    </row>
    <row r="64" spans="2:6" x14ac:dyDescent="0.25">
      <c r="B64">
        <v>2379</v>
      </c>
      <c r="C64" t="s">
        <v>698</v>
      </c>
      <c r="D64" t="s">
        <v>889</v>
      </c>
      <c r="E64">
        <v>10</v>
      </c>
      <c r="F64">
        <v>1.8</v>
      </c>
    </row>
    <row r="65" spans="2:6" x14ac:dyDescent="0.25">
      <c r="B65">
        <v>2469</v>
      </c>
      <c r="C65" t="s">
        <v>635</v>
      </c>
      <c r="D65" t="s">
        <v>1046</v>
      </c>
      <c r="E65">
        <v>100</v>
      </c>
      <c r="F65">
        <v>0.8</v>
      </c>
    </row>
    <row r="66" spans="2:6" x14ac:dyDescent="0.25">
      <c r="B66">
        <v>2472</v>
      </c>
      <c r="C66" t="s">
        <v>613</v>
      </c>
      <c r="D66" t="s">
        <v>1029</v>
      </c>
      <c r="E66">
        <v>12</v>
      </c>
      <c r="F66">
        <v>5.68</v>
      </c>
    </row>
    <row r="67" spans="2:6" x14ac:dyDescent="0.25">
      <c r="B67">
        <v>2473</v>
      </c>
      <c r="C67" t="s">
        <v>629</v>
      </c>
      <c r="D67" t="s">
        <v>1040</v>
      </c>
      <c r="E67">
        <v>60</v>
      </c>
      <c r="F67">
        <v>4.7</v>
      </c>
    </row>
    <row r="68" spans="2:6" x14ac:dyDescent="0.25">
      <c r="B68">
        <v>2474</v>
      </c>
      <c r="C68" t="s">
        <v>623</v>
      </c>
      <c r="D68" t="s">
        <v>1037</v>
      </c>
      <c r="E68">
        <v>12</v>
      </c>
      <c r="F68">
        <v>6.6</v>
      </c>
    </row>
    <row r="69" spans="2:6" x14ac:dyDescent="0.25">
      <c r="B69">
        <v>2475</v>
      </c>
      <c r="C69" t="s">
        <v>615</v>
      </c>
      <c r="D69" t="s">
        <v>1031</v>
      </c>
      <c r="E69">
        <v>12</v>
      </c>
      <c r="F69">
        <v>7.91</v>
      </c>
    </row>
    <row r="70" spans="2:6" x14ac:dyDescent="0.25">
      <c r="B70">
        <v>2476</v>
      </c>
      <c r="C70" t="s">
        <v>617</v>
      </c>
      <c r="D70" t="s">
        <v>1033</v>
      </c>
      <c r="E70">
        <v>12</v>
      </c>
      <c r="F70">
        <v>7.91</v>
      </c>
    </row>
    <row r="71" spans="2:6" x14ac:dyDescent="0.25">
      <c r="B71">
        <v>2477</v>
      </c>
      <c r="C71" t="s">
        <v>618</v>
      </c>
      <c r="D71" t="s">
        <v>1035</v>
      </c>
      <c r="E71">
        <v>12</v>
      </c>
      <c r="F71">
        <v>7.91</v>
      </c>
    </row>
    <row r="72" spans="2:6" x14ac:dyDescent="0.25">
      <c r="B72">
        <v>2521</v>
      </c>
      <c r="C72" t="s">
        <v>664</v>
      </c>
      <c r="D72" t="s">
        <v>1064</v>
      </c>
      <c r="E72" t="s">
        <v>666</v>
      </c>
      <c r="F72">
        <v>0.5</v>
      </c>
    </row>
    <row r="73" spans="2:6" x14ac:dyDescent="0.25">
      <c r="B73">
        <v>2522</v>
      </c>
      <c r="C73" t="s">
        <v>667</v>
      </c>
      <c r="D73" t="s">
        <v>1065</v>
      </c>
      <c r="E73" t="s">
        <v>1138</v>
      </c>
      <c r="F73">
        <v>0.71</v>
      </c>
    </row>
    <row r="74" spans="2:6" x14ac:dyDescent="0.25">
      <c r="B74">
        <v>2734</v>
      </c>
      <c r="C74" t="s">
        <v>606</v>
      </c>
      <c r="D74" t="s">
        <v>1022</v>
      </c>
      <c r="E74">
        <v>60</v>
      </c>
      <c r="F74">
        <v>4.49</v>
      </c>
    </row>
    <row r="75" spans="2:6" x14ac:dyDescent="0.25">
      <c r="B75">
        <v>2735</v>
      </c>
      <c r="C75" t="s">
        <v>604</v>
      </c>
      <c r="D75" t="s">
        <v>1020</v>
      </c>
      <c r="E75">
        <v>12</v>
      </c>
      <c r="F75">
        <v>5.0999999999999996</v>
      </c>
    </row>
    <row r="76" spans="2:6" x14ac:dyDescent="0.25">
      <c r="B76">
        <v>2736</v>
      </c>
      <c r="C76" t="s">
        <v>599</v>
      </c>
      <c r="D76" t="s">
        <v>1017</v>
      </c>
      <c r="E76">
        <v>12</v>
      </c>
      <c r="F76">
        <v>5.71</v>
      </c>
    </row>
    <row r="77" spans="2:6" x14ac:dyDescent="0.25">
      <c r="B77">
        <v>2737</v>
      </c>
      <c r="C77" t="s">
        <v>609</v>
      </c>
      <c r="D77" t="s">
        <v>1025</v>
      </c>
      <c r="E77">
        <v>12</v>
      </c>
      <c r="F77">
        <v>7.37</v>
      </c>
    </row>
    <row r="78" spans="2:6" x14ac:dyDescent="0.25">
      <c r="B78">
        <v>2740</v>
      </c>
      <c r="C78" t="s">
        <v>631</v>
      </c>
      <c r="D78" t="s">
        <v>1042</v>
      </c>
      <c r="E78">
        <v>60</v>
      </c>
      <c r="F78">
        <v>4.7</v>
      </c>
    </row>
    <row r="79" spans="2:6" x14ac:dyDescent="0.25">
      <c r="B79">
        <v>2844</v>
      </c>
      <c r="C79" t="s">
        <v>1139</v>
      </c>
      <c r="D79" t="s">
        <v>840</v>
      </c>
      <c r="E79">
        <v>1</v>
      </c>
      <c r="F79">
        <v>473</v>
      </c>
    </row>
    <row r="80" spans="2:6" x14ac:dyDescent="0.25">
      <c r="B80">
        <v>2845</v>
      </c>
      <c r="C80" t="s">
        <v>1140</v>
      </c>
      <c r="D80" t="s">
        <v>842</v>
      </c>
      <c r="E80">
        <v>1</v>
      </c>
      <c r="F80">
        <v>425</v>
      </c>
    </row>
    <row r="81" spans="2:6" x14ac:dyDescent="0.25">
      <c r="B81">
        <v>2849</v>
      </c>
      <c r="C81" t="s">
        <v>1141</v>
      </c>
      <c r="D81" t="s">
        <v>1142</v>
      </c>
      <c r="E81">
        <v>1</v>
      </c>
      <c r="F81">
        <v>376.6</v>
      </c>
    </row>
    <row r="82" spans="2:6" x14ac:dyDescent="0.25">
      <c r="B82">
        <v>3029</v>
      </c>
      <c r="C82" t="s">
        <v>708</v>
      </c>
      <c r="D82" t="s">
        <v>892</v>
      </c>
      <c r="E82">
        <v>1</v>
      </c>
      <c r="F82">
        <v>60</v>
      </c>
    </row>
    <row r="83" spans="2:6" x14ac:dyDescent="0.25">
      <c r="B83">
        <v>3065</v>
      </c>
      <c r="C83" t="s">
        <v>243</v>
      </c>
      <c r="D83" t="s">
        <v>1143</v>
      </c>
      <c r="E83">
        <v>1</v>
      </c>
      <c r="F83">
        <v>35</v>
      </c>
    </row>
    <row r="84" spans="2:6" x14ac:dyDescent="0.25">
      <c r="B84">
        <v>3067</v>
      </c>
      <c r="C84" t="s">
        <v>244</v>
      </c>
      <c r="D84" t="s">
        <v>783</v>
      </c>
      <c r="E84">
        <v>1</v>
      </c>
      <c r="F84">
        <v>50</v>
      </c>
    </row>
    <row r="85" spans="2:6" x14ac:dyDescent="0.25">
      <c r="B85">
        <v>3069</v>
      </c>
      <c r="C85" t="s">
        <v>248</v>
      </c>
      <c r="D85" t="s">
        <v>1144</v>
      </c>
      <c r="E85">
        <v>1</v>
      </c>
      <c r="F85">
        <v>104.59</v>
      </c>
    </row>
    <row r="86" spans="2:6" x14ac:dyDescent="0.25">
      <c r="B86">
        <v>3083</v>
      </c>
      <c r="C86" t="s">
        <v>257</v>
      </c>
      <c r="D86" t="s">
        <v>791</v>
      </c>
      <c r="E86">
        <v>1</v>
      </c>
      <c r="F86">
        <v>27.67</v>
      </c>
    </row>
    <row r="87" spans="2:6" x14ac:dyDescent="0.25">
      <c r="B87">
        <v>3105</v>
      </c>
      <c r="C87" t="s">
        <v>689</v>
      </c>
      <c r="D87" t="s">
        <v>1145</v>
      </c>
      <c r="E87">
        <v>10</v>
      </c>
      <c r="F87">
        <v>12.25</v>
      </c>
    </row>
    <row r="88" spans="2:6" x14ac:dyDescent="0.25">
      <c r="B88">
        <v>3127</v>
      </c>
      <c r="C88" t="s">
        <v>397</v>
      </c>
      <c r="D88" t="s">
        <v>1146</v>
      </c>
      <c r="E88">
        <v>10</v>
      </c>
      <c r="F88">
        <v>7.55</v>
      </c>
    </row>
    <row r="89" spans="2:6" x14ac:dyDescent="0.25">
      <c r="B89">
        <v>3152</v>
      </c>
      <c r="C89" t="s">
        <v>853</v>
      </c>
      <c r="D89" t="s">
        <v>855</v>
      </c>
      <c r="E89">
        <v>1</v>
      </c>
      <c r="F89">
        <v>77.849999999999994</v>
      </c>
    </row>
    <row r="90" spans="2:6" x14ac:dyDescent="0.25">
      <c r="B90">
        <v>3160</v>
      </c>
      <c r="C90" t="s">
        <v>359</v>
      </c>
      <c r="D90" t="s">
        <v>858</v>
      </c>
      <c r="E90">
        <v>1</v>
      </c>
      <c r="F90">
        <v>77.349999999999994</v>
      </c>
    </row>
    <row r="91" spans="2:6" x14ac:dyDescent="0.25">
      <c r="B91">
        <v>3182</v>
      </c>
      <c r="C91" t="s">
        <v>728</v>
      </c>
      <c r="D91" t="s">
        <v>1091</v>
      </c>
      <c r="E91">
        <v>1</v>
      </c>
      <c r="F91">
        <v>326.25</v>
      </c>
    </row>
    <row r="92" spans="2:6" x14ac:dyDescent="0.25">
      <c r="B92">
        <v>3184</v>
      </c>
      <c r="C92" t="s">
        <v>730</v>
      </c>
      <c r="D92" t="s">
        <v>1092</v>
      </c>
      <c r="E92">
        <v>1</v>
      </c>
      <c r="F92">
        <v>326.25</v>
      </c>
    </row>
    <row r="93" spans="2:6" x14ac:dyDescent="0.25">
      <c r="B93">
        <v>3192</v>
      </c>
      <c r="C93" t="s">
        <v>722</v>
      </c>
      <c r="D93" t="s">
        <v>1087</v>
      </c>
      <c r="E93">
        <v>1</v>
      </c>
      <c r="F93">
        <v>217.2</v>
      </c>
    </row>
    <row r="94" spans="2:6" x14ac:dyDescent="0.25">
      <c r="B94">
        <v>3207</v>
      </c>
      <c r="C94" t="s">
        <v>720</v>
      </c>
      <c r="D94" t="s">
        <v>1084</v>
      </c>
      <c r="E94">
        <v>1</v>
      </c>
      <c r="F94">
        <v>408.05</v>
      </c>
    </row>
    <row r="95" spans="2:6" x14ac:dyDescent="0.25">
      <c r="B95">
        <v>3208</v>
      </c>
      <c r="C95" t="s">
        <v>718</v>
      </c>
      <c r="D95" t="s">
        <v>1085</v>
      </c>
      <c r="E95">
        <v>1</v>
      </c>
      <c r="F95">
        <v>408.05</v>
      </c>
    </row>
    <row r="96" spans="2:6" x14ac:dyDescent="0.25">
      <c r="B96">
        <v>3210</v>
      </c>
      <c r="C96" t="s">
        <v>724</v>
      </c>
      <c r="D96" t="s">
        <v>1088</v>
      </c>
      <c r="E96">
        <v>1</v>
      </c>
      <c r="F96">
        <v>217.2</v>
      </c>
    </row>
    <row r="97" spans="2:6" x14ac:dyDescent="0.25">
      <c r="B97">
        <v>3226</v>
      </c>
      <c r="C97" t="s">
        <v>554</v>
      </c>
      <c r="D97" t="s">
        <v>998</v>
      </c>
      <c r="E97">
        <v>10</v>
      </c>
      <c r="F97">
        <v>4.5</v>
      </c>
    </row>
    <row r="98" spans="2:6" x14ac:dyDescent="0.25">
      <c r="B98">
        <v>3227</v>
      </c>
      <c r="C98" t="s">
        <v>556</v>
      </c>
      <c r="D98" t="s">
        <v>999</v>
      </c>
      <c r="E98">
        <v>10</v>
      </c>
      <c r="F98">
        <v>4.5</v>
      </c>
    </row>
    <row r="99" spans="2:6" x14ac:dyDescent="0.25">
      <c r="B99">
        <v>3228</v>
      </c>
      <c r="C99" t="s">
        <v>558</v>
      </c>
      <c r="D99" t="s">
        <v>1147</v>
      </c>
      <c r="E99">
        <v>10</v>
      </c>
      <c r="F99">
        <v>4.5</v>
      </c>
    </row>
    <row r="100" spans="2:6" x14ac:dyDescent="0.25">
      <c r="B100">
        <v>3232</v>
      </c>
      <c r="C100" t="s">
        <v>563</v>
      </c>
      <c r="D100" t="s">
        <v>1002</v>
      </c>
      <c r="E100">
        <v>10</v>
      </c>
      <c r="F100">
        <v>5.35</v>
      </c>
    </row>
    <row r="101" spans="2:6" x14ac:dyDescent="0.25">
      <c r="B101">
        <v>3235</v>
      </c>
      <c r="C101" t="s">
        <v>565</v>
      </c>
      <c r="D101" t="s">
        <v>1003</v>
      </c>
      <c r="E101">
        <v>10</v>
      </c>
      <c r="F101">
        <v>6.95</v>
      </c>
    </row>
    <row r="102" spans="2:6" x14ac:dyDescent="0.25">
      <c r="B102">
        <v>3236</v>
      </c>
      <c r="C102" t="s">
        <v>567</v>
      </c>
      <c r="D102" t="s">
        <v>1004</v>
      </c>
      <c r="E102">
        <v>10</v>
      </c>
      <c r="F102">
        <v>6.95</v>
      </c>
    </row>
    <row r="103" spans="2:6" x14ac:dyDescent="0.25">
      <c r="B103">
        <v>3237</v>
      </c>
      <c r="C103" t="s">
        <v>569</v>
      </c>
      <c r="D103" t="s">
        <v>1005</v>
      </c>
      <c r="E103">
        <v>10</v>
      </c>
      <c r="F103">
        <v>6.95</v>
      </c>
    </row>
    <row r="104" spans="2:6" x14ac:dyDescent="0.25">
      <c r="B104">
        <v>3241</v>
      </c>
      <c r="C104" t="s">
        <v>703</v>
      </c>
      <c r="D104" t="s">
        <v>1148</v>
      </c>
      <c r="E104">
        <v>5</v>
      </c>
      <c r="F104">
        <v>10.4</v>
      </c>
    </row>
    <row r="105" spans="2:6" x14ac:dyDescent="0.25">
      <c r="B105">
        <v>3242</v>
      </c>
      <c r="C105" t="s">
        <v>704</v>
      </c>
      <c r="D105" t="s">
        <v>1081</v>
      </c>
      <c r="E105">
        <v>5</v>
      </c>
      <c r="F105">
        <v>11.6</v>
      </c>
    </row>
    <row r="106" spans="2:6" x14ac:dyDescent="0.25">
      <c r="B106">
        <v>3244</v>
      </c>
      <c r="C106" t="s">
        <v>559</v>
      </c>
      <c r="D106" t="s">
        <v>1000</v>
      </c>
      <c r="E106">
        <v>10</v>
      </c>
      <c r="F106">
        <v>5.35</v>
      </c>
    </row>
    <row r="107" spans="2:6" x14ac:dyDescent="0.25">
      <c r="B107">
        <v>3245</v>
      </c>
      <c r="C107" t="s">
        <v>561</v>
      </c>
      <c r="D107" t="s">
        <v>1001</v>
      </c>
      <c r="E107">
        <v>10</v>
      </c>
      <c r="F107">
        <v>5.35</v>
      </c>
    </row>
    <row r="108" spans="2:6" x14ac:dyDescent="0.25">
      <c r="B108">
        <v>3268</v>
      </c>
      <c r="C108" t="s">
        <v>536</v>
      </c>
      <c r="D108" t="s">
        <v>1149</v>
      </c>
      <c r="E108">
        <v>1</v>
      </c>
      <c r="F108">
        <v>114.2</v>
      </c>
    </row>
    <row r="109" spans="2:6" x14ac:dyDescent="0.25">
      <c r="B109">
        <v>3269</v>
      </c>
      <c r="C109" t="s">
        <v>538</v>
      </c>
      <c r="D109" t="s">
        <v>1150</v>
      </c>
      <c r="E109">
        <v>1</v>
      </c>
      <c r="F109">
        <v>154.6</v>
      </c>
    </row>
    <row r="110" spans="2:6" x14ac:dyDescent="0.25">
      <c r="B110">
        <v>3270</v>
      </c>
      <c r="C110" t="s">
        <v>540</v>
      </c>
      <c r="D110" t="s">
        <v>1151</v>
      </c>
      <c r="E110">
        <v>1</v>
      </c>
      <c r="F110">
        <v>241.9</v>
      </c>
    </row>
    <row r="111" spans="2:6" x14ac:dyDescent="0.25">
      <c r="B111">
        <v>3272</v>
      </c>
      <c r="C111" t="s">
        <v>542</v>
      </c>
      <c r="D111" t="s">
        <v>1152</v>
      </c>
      <c r="E111">
        <v>1</v>
      </c>
      <c r="F111">
        <v>252</v>
      </c>
    </row>
    <row r="112" spans="2:6" x14ac:dyDescent="0.25">
      <c r="B112">
        <v>3273</v>
      </c>
      <c r="C112" t="s">
        <v>545</v>
      </c>
      <c r="D112" t="s">
        <v>1153</v>
      </c>
      <c r="E112">
        <v>1</v>
      </c>
      <c r="F112">
        <v>430.2</v>
      </c>
    </row>
    <row r="113" spans="2:6" x14ac:dyDescent="0.25">
      <c r="B113">
        <v>3274</v>
      </c>
      <c r="C113" t="s">
        <v>525</v>
      </c>
      <c r="D113" t="s">
        <v>1154</v>
      </c>
      <c r="E113">
        <v>1</v>
      </c>
      <c r="F113">
        <v>98.37</v>
      </c>
    </row>
    <row r="114" spans="2:6" x14ac:dyDescent="0.25">
      <c r="B114">
        <v>3275</v>
      </c>
      <c r="C114" t="s">
        <v>526</v>
      </c>
      <c r="D114" t="s">
        <v>1155</v>
      </c>
      <c r="E114">
        <v>1</v>
      </c>
      <c r="F114">
        <v>122.11</v>
      </c>
    </row>
    <row r="115" spans="2:6" x14ac:dyDescent="0.25">
      <c r="B115">
        <v>3276</v>
      </c>
      <c r="C115" t="s">
        <v>527</v>
      </c>
      <c r="D115" t="s">
        <v>1156</v>
      </c>
      <c r="E115">
        <v>1</v>
      </c>
      <c r="F115">
        <v>166.25</v>
      </c>
    </row>
    <row r="116" spans="2:6" x14ac:dyDescent="0.25">
      <c r="B116">
        <v>3277</v>
      </c>
      <c r="C116" t="s">
        <v>528</v>
      </c>
      <c r="D116" t="s">
        <v>1157</v>
      </c>
      <c r="E116">
        <v>1</v>
      </c>
      <c r="F116">
        <v>210.38</v>
      </c>
    </row>
    <row r="117" spans="2:6" x14ac:dyDescent="0.25">
      <c r="B117">
        <v>3278</v>
      </c>
      <c r="C117" t="s">
        <v>529</v>
      </c>
      <c r="D117" t="s">
        <v>1158</v>
      </c>
      <c r="E117">
        <v>1</v>
      </c>
      <c r="F117">
        <v>152.76</v>
      </c>
    </row>
    <row r="118" spans="2:6" x14ac:dyDescent="0.25">
      <c r="B118">
        <v>3279</v>
      </c>
      <c r="C118" t="s">
        <v>530</v>
      </c>
      <c r="D118" t="s">
        <v>1159</v>
      </c>
      <c r="E118">
        <v>1</v>
      </c>
      <c r="F118">
        <v>193.42</v>
      </c>
    </row>
    <row r="119" spans="2:6" x14ac:dyDescent="0.25">
      <c r="B119">
        <v>3280</v>
      </c>
      <c r="C119" t="s">
        <v>531</v>
      </c>
      <c r="D119" t="s">
        <v>1160</v>
      </c>
      <c r="E119">
        <v>1</v>
      </c>
      <c r="F119">
        <v>240.99</v>
      </c>
    </row>
    <row r="120" spans="2:6" x14ac:dyDescent="0.25">
      <c r="B120">
        <v>3281</v>
      </c>
      <c r="C120" t="s">
        <v>532</v>
      </c>
      <c r="D120" t="s">
        <v>1161</v>
      </c>
      <c r="E120">
        <v>1</v>
      </c>
      <c r="F120">
        <v>281.74</v>
      </c>
    </row>
    <row r="121" spans="2:6" x14ac:dyDescent="0.25">
      <c r="B121">
        <v>3282</v>
      </c>
      <c r="C121" t="s">
        <v>533</v>
      </c>
      <c r="D121" t="s">
        <v>1163</v>
      </c>
      <c r="E121">
        <v>1</v>
      </c>
      <c r="F121">
        <v>302.14</v>
      </c>
    </row>
    <row r="122" spans="2:6" x14ac:dyDescent="0.25">
      <c r="B122">
        <v>3283</v>
      </c>
      <c r="C122" t="s">
        <v>534</v>
      </c>
      <c r="D122" t="s">
        <v>1164</v>
      </c>
      <c r="E122">
        <v>1</v>
      </c>
      <c r="F122">
        <v>444.6</v>
      </c>
    </row>
    <row r="123" spans="2:6" x14ac:dyDescent="0.25">
      <c r="B123">
        <v>3284</v>
      </c>
      <c r="C123" t="s">
        <v>535</v>
      </c>
      <c r="D123" t="s">
        <v>1165</v>
      </c>
      <c r="E123">
        <v>1</v>
      </c>
      <c r="F123">
        <v>485.41</v>
      </c>
    </row>
    <row r="124" spans="2:6" x14ac:dyDescent="0.25">
      <c r="B124">
        <v>3285</v>
      </c>
      <c r="C124" t="s">
        <v>547</v>
      </c>
      <c r="D124" t="s">
        <v>1166</v>
      </c>
      <c r="E124">
        <v>1</v>
      </c>
      <c r="F124">
        <v>217.25</v>
      </c>
    </row>
    <row r="125" spans="2:6" x14ac:dyDescent="0.25">
      <c r="B125">
        <v>3286</v>
      </c>
      <c r="C125" t="s">
        <v>549</v>
      </c>
      <c r="D125" t="s">
        <v>1167</v>
      </c>
      <c r="E125">
        <v>1</v>
      </c>
      <c r="F125">
        <v>356.33</v>
      </c>
    </row>
    <row r="126" spans="2:6" x14ac:dyDescent="0.25">
      <c r="B126">
        <v>3287</v>
      </c>
      <c r="C126" t="s">
        <v>551</v>
      </c>
      <c r="D126" t="s">
        <v>1168</v>
      </c>
      <c r="E126">
        <v>1</v>
      </c>
      <c r="F126">
        <v>40.75</v>
      </c>
    </row>
    <row r="127" spans="2:6" x14ac:dyDescent="0.25">
      <c r="B127">
        <v>3330</v>
      </c>
      <c r="C127" t="s">
        <v>586</v>
      </c>
      <c r="D127" t="s">
        <v>1169</v>
      </c>
      <c r="E127">
        <v>1</v>
      </c>
      <c r="F127">
        <v>3.25</v>
      </c>
    </row>
    <row r="128" spans="2:6" x14ac:dyDescent="0.25">
      <c r="B128">
        <v>3331</v>
      </c>
      <c r="C128" t="s">
        <v>587</v>
      </c>
      <c r="D128" t="s">
        <v>1170</v>
      </c>
      <c r="E128">
        <v>10</v>
      </c>
      <c r="F128">
        <v>6.2</v>
      </c>
    </row>
    <row r="129" spans="2:6" x14ac:dyDescent="0.25">
      <c r="B129">
        <v>3354</v>
      </c>
      <c r="C129" t="s">
        <v>588</v>
      </c>
      <c r="D129" t="s">
        <v>1171</v>
      </c>
      <c r="E129">
        <v>10</v>
      </c>
      <c r="F129">
        <v>8.0500000000000007</v>
      </c>
    </row>
    <row r="130" spans="2:6" x14ac:dyDescent="0.25">
      <c r="B130">
        <v>3366</v>
      </c>
      <c r="C130" t="s">
        <v>571</v>
      </c>
      <c r="D130" t="s">
        <v>1006</v>
      </c>
      <c r="E130">
        <v>1</v>
      </c>
      <c r="F130">
        <v>9.65</v>
      </c>
    </row>
    <row r="131" spans="2:6" x14ac:dyDescent="0.25">
      <c r="B131">
        <v>3367</v>
      </c>
      <c r="C131" t="s">
        <v>573</v>
      </c>
      <c r="D131" t="s">
        <v>1007</v>
      </c>
      <c r="E131">
        <v>1</v>
      </c>
      <c r="F131">
        <v>9.65</v>
      </c>
    </row>
    <row r="132" spans="2:6" x14ac:dyDescent="0.25">
      <c r="B132">
        <v>3369</v>
      </c>
      <c r="C132" t="s">
        <v>589</v>
      </c>
      <c r="D132" t="s">
        <v>1172</v>
      </c>
      <c r="E132">
        <v>10</v>
      </c>
      <c r="F132">
        <v>8.85</v>
      </c>
    </row>
    <row r="133" spans="2:6" x14ac:dyDescent="0.25">
      <c r="B133">
        <v>3370</v>
      </c>
      <c r="C133" t="s">
        <v>590</v>
      </c>
      <c r="D133" t="s">
        <v>1173</v>
      </c>
      <c r="E133">
        <v>10</v>
      </c>
      <c r="F133">
        <v>10.8</v>
      </c>
    </row>
    <row r="134" spans="2:6" x14ac:dyDescent="0.25">
      <c r="B134">
        <v>3371</v>
      </c>
      <c r="C134" t="s">
        <v>594</v>
      </c>
      <c r="D134" t="s">
        <v>1013</v>
      </c>
      <c r="E134">
        <v>1</v>
      </c>
      <c r="F134">
        <v>12.2</v>
      </c>
    </row>
    <row r="135" spans="2:6" x14ac:dyDescent="0.25">
      <c r="B135">
        <v>3372</v>
      </c>
      <c r="C135" t="s">
        <v>596</v>
      </c>
      <c r="D135" t="s">
        <v>1014</v>
      </c>
      <c r="E135">
        <v>1</v>
      </c>
      <c r="F135">
        <v>28.45</v>
      </c>
    </row>
    <row r="136" spans="2:6" x14ac:dyDescent="0.25">
      <c r="B136">
        <v>3379</v>
      </c>
      <c r="C136" t="s">
        <v>591</v>
      </c>
      <c r="D136" t="s">
        <v>1174</v>
      </c>
      <c r="E136">
        <v>10</v>
      </c>
      <c r="F136">
        <v>11.7</v>
      </c>
    </row>
    <row r="137" spans="2:6" x14ac:dyDescent="0.25">
      <c r="B137">
        <v>3380</v>
      </c>
      <c r="C137" t="s">
        <v>592</v>
      </c>
      <c r="D137" t="s">
        <v>1175</v>
      </c>
      <c r="E137">
        <v>10</v>
      </c>
      <c r="F137">
        <v>13.3</v>
      </c>
    </row>
    <row r="138" spans="2:6" x14ac:dyDescent="0.25">
      <c r="B138">
        <v>3385</v>
      </c>
      <c r="C138" t="s">
        <v>277</v>
      </c>
      <c r="D138" t="s">
        <v>797</v>
      </c>
      <c r="E138">
        <v>5</v>
      </c>
      <c r="F138">
        <v>34</v>
      </c>
    </row>
    <row r="139" spans="2:6" x14ac:dyDescent="0.25">
      <c r="B139">
        <v>3398</v>
      </c>
      <c r="C139" t="s">
        <v>269</v>
      </c>
      <c r="D139" t="s">
        <v>795</v>
      </c>
      <c r="E139">
        <v>5</v>
      </c>
      <c r="F139">
        <v>29.9</v>
      </c>
    </row>
    <row r="140" spans="2:6" x14ac:dyDescent="0.25">
      <c r="B140">
        <v>3432</v>
      </c>
      <c r="C140" t="s">
        <v>287</v>
      </c>
      <c r="D140" t="s">
        <v>813</v>
      </c>
      <c r="E140">
        <v>10</v>
      </c>
      <c r="F140">
        <v>20.64</v>
      </c>
    </row>
    <row r="141" spans="2:6" x14ac:dyDescent="0.25">
      <c r="B141">
        <v>3433</v>
      </c>
      <c r="C141" t="s">
        <v>285</v>
      </c>
      <c r="D141" t="s">
        <v>814</v>
      </c>
      <c r="E141">
        <v>10</v>
      </c>
      <c r="F141">
        <v>27.25</v>
      </c>
    </row>
    <row r="142" spans="2:6" x14ac:dyDescent="0.25">
      <c r="B142">
        <v>3489</v>
      </c>
      <c r="C142" t="s">
        <v>343</v>
      </c>
      <c r="D142" t="s">
        <v>1176</v>
      </c>
      <c r="E142">
        <v>5</v>
      </c>
      <c r="F142">
        <v>38.049999999999997</v>
      </c>
    </row>
    <row r="143" spans="2:6" x14ac:dyDescent="0.25">
      <c r="B143">
        <v>3491</v>
      </c>
      <c r="C143" t="s">
        <v>347</v>
      </c>
      <c r="D143" t="s">
        <v>844</v>
      </c>
      <c r="E143">
        <v>5</v>
      </c>
      <c r="F143">
        <v>55.55</v>
      </c>
    </row>
    <row r="144" spans="2:6" x14ac:dyDescent="0.25">
      <c r="B144">
        <v>3500</v>
      </c>
      <c r="C144" t="s">
        <v>336</v>
      </c>
      <c r="D144" t="s">
        <v>836</v>
      </c>
      <c r="E144">
        <v>1</v>
      </c>
      <c r="F144">
        <v>246.68</v>
      </c>
    </row>
    <row r="145" spans="2:6" x14ac:dyDescent="0.25">
      <c r="B145">
        <v>3503</v>
      </c>
      <c r="C145" t="s">
        <v>338</v>
      </c>
      <c r="D145" t="s">
        <v>837</v>
      </c>
      <c r="E145">
        <v>1</v>
      </c>
      <c r="F145">
        <v>265.79000000000002</v>
      </c>
    </row>
    <row r="146" spans="2:6" x14ac:dyDescent="0.25">
      <c r="B146">
        <v>3507</v>
      </c>
      <c r="C146" t="s">
        <v>340</v>
      </c>
      <c r="D146" t="s">
        <v>838</v>
      </c>
      <c r="E146">
        <v>1</v>
      </c>
      <c r="F146">
        <v>279.19</v>
      </c>
    </row>
    <row r="147" spans="2:6" x14ac:dyDescent="0.25">
      <c r="B147">
        <v>3509</v>
      </c>
      <c r="C147" t="s">
        <v>345</v>
      </c>
      <c r="D147" t="s">
        <v>1177</v>
      </c>
      <c r="E147">
        <v>5</v>
      </c>
      <c r="F147">
        <v>32.32</v>
      </c>
    </row>
    <row r="148" spans="2:6" x14ac:dyDescent="0.25">
      <c r="B148">
        <v>3516</v>
      </c>
      <c r="C148" t="s">
        <v>329</v>
      </c>
      <c r="D148" t="s">
        <v>1178</v>
      </c>
      <c r="E148">
        <v>1</v>
      </c>
      <c r="F148">
        <v>56.6</v>
      </c>
    </row>
    <row r="149" spans="2:6" x14ac:dyDescent="0.25">
      <c r="B149">
        <v>3517</v>
      </c>
      <c r="C149" t="s">
        <v>330</v>
      </c>
      <c r="D149" t="s">
        <v>1179</v>
      </c>
      <c r="E149">
        <v>1</v>
      </c>
      <c r="F149">
        <v>52.25</v>
      </c>
    </row>
    <row r="150" spans="2:6" x14ac:dyDescent="0.25">
      <c r="B150">
        <v>3518</v>
      </c>
      <c r="C150" t="s">
        <v>331</v>
      </c>
      <c r="D150" t="s">
        <v>1180</v>
      </c>
      <c r="E150">
        <v>1</v>
      </c>
      <c r="F150">
        <v>54.55</v>
      </c>
    </row>
    <row r="151" spans="2:6" x14ac:dyDescent="0.25">
      <c r="B151">
        <v>3529</v>
      </c>
      <c r="C151" t="s">
        <v>327</v>
      </c>
      <c r="D151" t="s">
        <v>1181</v>
      </c>
      <c r="E151">
        <v>1</v>
      </c>
      <c r="F151">
        <v>105.83</v>
      </c>
    </row>
    <row r="152" spans="2:6" x14ac:dyDescent="0.25">
      <c r="B152">
        <v>3530</v>
      </c>
      <c r="C152" t="s">
        <v>326</v>
      </c>
      <c r="D152" t="s">
        <v>1182</v>
      </c>
      <c r="E152">
        <v>1</v>
      </c>
      <c r="F152">
        <v>144.05000000000001</v>
      </c>
    </row>
    <row r="153" spans="2:6" x14ac:dyDescent="0.25">
      <c r="B153">
        <v>3531</v>
      </c>
      <c r="C153" t="s">
        <v>324</v>
      </c>
      <c r="D153" t="s">
        <v>833</v>
      </c>
      <c r="E153">
        <v>1</v>
      </c>
      <c r="F153">
        <v>139.15</v>
      </c>
    </row>
    <row r="154" spans="2:6" x14ac:dyDescent="0.25">
      <c r="B154">
        <v>3532</v>
      </c>
      <c r="C154" t="s">
        <v>323</v>
      </c>
      <c r="D154" t="s">
        <v>831</v>
      </c>
      <c r="E154">
        <v>1</v>
      </c>
      <c r="F154">
        <v>156.75</v>
      </c>
    </row>
    <row r="155" spans="2:6" x14ac:dyDescent="0.25">
      <c r="B155">
        <v>3533</v>
      </c>
      <c r="C155" t="s">
        <v>322</v>
      </c>
      <c r="D155" t="s">
        <v>829</v>
      </c>
      <c r="E155">
        <v>1</v>
      </c>
      <c r="F155">
        <v>166.55</v>
      </c>
    </row>
    <row r="156" spans="2:6" x14ac:dyDescent="0.25">
      <c r="B156">
        <v>3534</v>
      </c>
      <c r="C156" t="s">
        <v>321</v>
      </c>
      <c r="D156" t="s">
        <v>827</v>
      </c>
      <c r="E156">
        <v>1</v>
      </c>
      <c r="F156">
        <v>181.29</v>
      </c>
    </row>
    <row r="157" spans="2:6" x14ac:dyDescent="0.25">
      <c r="B157">
        <v>3826</v>
      </c>
      <c r="C157" t="s">
        <v>400</v>
      </c>
      <c r="D157" t="s">
        <v>900</v>
      </c>
      <c r="E157">
        <v>1</v>
      </c>
      <c r="F157">
        <v>301.19</v>
      </c>
    </row>
    <row r="158" spans="2:6" x14ac:dyDescent="0.25">
      <c r="B158">
        <v>3829</v>
      </c>
      <c r="C158" t="s">
        <v>402</v>
      </c>
      <c r="D158" t="s">
        <v>901</v>
      </c>
      <c r="E158">
        <v>1</v>
      </c>
      <c r="F158">
        <v>393.92</v>
      </c>
    </row>
    <row r="159" spans="2:6" x14ac:dyDescent="0.25">
      <c r="B159">
        <v>3842</v>
      </c>
      <c r="C159" t="s">
        <v>413</v>
      </c>
      <c r="D159" t="s">
        <v>939</v>
      </c>
      <c r="E159">
        <v>1</v>
      </c>
      <c r="F159">
        <v>368.99</v>
      </c>
    </row>
    <row r="160" spans="2:6" x14ac:dyDescent="0.25">
      <c r="B160">
        <v>3844</v>
      </c>
      <c r="C160" t="s">
        <v>447</v>
      </c>
      <c r="D160" t="s">
        <v>1183</v>
      </c>
      <c r="E160">
        <v>1</v>
      </c>
      <c r="F160">
        <v>420.83</v>
      </c>
    </row>
    <row r="161" spans="2:6" x14ac:dyDescent="0.25">
      <c r="B161">
        <v>3851</v>
      </c>
      <c r="C161" t="s">
        <v>406</v>
      </c>
      <c r="D161" t="s">
        <v>903</v>
      </c>
      <c r="E161">
        <v>1</v>
      </c>
      <c r="F161">
        <v>408.86</v>
      </c>
    </row>
    <row r="162" spans="2:6" x14ac:dyDescent="0.25">
      <c r="B162">
        <v>3966</v>
      </c>
      <c r="C162" t="s">
        <v>712</v>
      </c>
      <c r="D162" t="s">
        <v>1083</v>
      </c>
      <c r="E162">
        <v>1</v>
      </c>
      <c r="F162">
        <v>89.1</v>
      </c>
    </row>
    <row r="163" spans="2:6" x14ac:dyDescent="0.25">
      <c r="B163">
        <v>4020</v>
      </c>
      <c r="C163" t="s">
        <v>425</v>
      </c>
      <c r="D163" t="s">
        <v>925</v>
      </c>
      <c r="E163">
        <v>1</v>
      </c>
      <c r="F163">
        <v>980</v>
      </c>
    </row>
    <row r="164" spans="2:6" x14ac:dyDescent="0.25">
      <c r="B164">
        <v>4021</v>
      </c>
      <c r="C164" t="s">
        <v>426</v>
      </c>
      <c r="D164" t="s">
        <v>927</v>
      </c>
      <c r="E164">
        <v>1</v>
      </c>
      <c r="F164">
        <v>1078</v>
      </c>
    </row>
    <row r="165" spans="2:6" x14ac:dyDescent="0.25">
      <c r="B165">
        <v>4026</v>
      </c>
      <c r="C165" t="s">
        <v>443</v>
      </c>
      <c r="D165" t="s">
        <v>942</v>
      </c>
      <c r="E165">
        <v>1</v>
      </c>
      <c r="F165">
        <v>773.96</v>
      </c>
    </row>
    <row r="166" spans="2:6" x14ac:dyDescent="0.25">
      <c r="B166">
        <v>4062</v>
      </c>
      <c r="C166" t="s">
        <v>423</v>
      </c>
      <c r="D166" t="s">
        <v>908</v>
      </c>
      <c r="E166">
        <v>1</v>
      </c>
      <c r="F166">
        <v>416.42</v>
      </c>
    </row>
    <row r="167" spans="2:6" x14ac:dyDescent="0.25">
      <c r="B167">
        <v>4070</v>
      </c>
      <c r="C167" t="s">
        <v>507</v>
      </c>
      <c r="D167" t="s">
        <v>975</v>
      </c>
      <c r="E167">
        <v>1</v>
      </c>
      <c r="F167">
        <v>259.62</v>
      </c>
    </row>
    <row r="168" spans="2:6" x14ac:dyDescent="0.25">
      <c r="B168">
        <v>4084</v>
      </c>
      <c r="C168" t="s">
        <v>422</v>
      </c>
      <c r="D168" t="s">
        <v>906</v>
      </c>
      <c r="E168">
        <v>1</v>
      </c>
      <c r="F168">
        <v>362.49</v>
      </c>
    </row>
    <row r="169" spans="2:6" x14ac:dyDescent="0.25">
      <c r="B169">
        <v>4085</v>
      </c>
      <c r="C169" t="s">
        <v>418</v>
      </c>
      <c r="D169" t="s">
        <v>920</v>
      </c>
      <c r="E169">
        <v>1</v>
      </c>
      <c r="F169">
        <v>389.94</v>
      </c>
    </row>
    <row r="170" spans="2:6" x14ac:dyDescent="0.25">
      <c r="B170">
        <v>4096</v>
      </c>
      <c r="C170" t="s">
        <v>424</v>
      </c>
      <c r="D170" t="s">
        <v>911</v>
      </c>
      <c r="E170">
        <v>1</v>
      </c>
      <c r="F170">
        <v>450.66</v>
      </c>
    </row>
    <row r="171" spans="2:6" x14ac:dyDescent="0.25">
      <c r="B171">
        <v>4098</v>
      </c>
      <c r="C171" t="s">
        <v>431</v>
      </c>
      <c r="D171" t="s">
        <v>914</v>
      </c>
      <c r="E171">
        <v>1</v>
      </c>
      <c r="F171">
        <v>974.95</v>
      </c>
    </row>
    <row r="172" spans="2:6" x14ac:dyDescent="0.25">
      <c r="B172">
        <v>4099</v>
      </c>
      <c r="C172" t="s">
        <v>432</v>
      </c>
      <c r="D172" t="s">
        <v>916</v>
      </c>
      <c r="E172">
        <v>1</v>
      </c>
      <c r="F172">
        <v>654.98</v>
      </c>
    </row>
    <row r="173" spans="2:6" x14ac:dyDescent="0.25">
      <c r="B173">
        <v>4277</v>
      </c>
      <c r="C173" t="s">
        <v>415</v>
      </c>
      <c r="D173" t="s">
        <v>940</v>
      </c>
      <c r="E173">
        <v>1</v>
      </c>
      <c r="F173">
        <v>166.7</v>
      </c>
    </row>
    <row r="174" spans="2:6" x14ac:dyDescent="0.25">
      <c r="B174">
        <v>4280</v>
      </c>
      <c r="C174" t="s">
        <v>512</v>
      </c>
      <c r="D174" t="s">
        <v>976</v>
      </c>
      <c r="E174">
        <v>1</v>
      </c>
      <c r="F174">
        <v>100.3</v>
      </c>
    </row>
    <row r="175" spans="2:6" x14ac:dyDescent="0.25">
      <c r="B175">
        <v>4281</v>
      </c>
      <c r="C175" t="s">
        <v>514</v>
      </c>
      <c r="D175" t="s">
        <v>977</v>
      </c>
      <c r="E175">
        <v>2</v>
      </c>
      <c r="F175">
        <v>9.3000000000000007</v>
      </c>
    </row>
    <row r="176" spans="2:6" x14ac:dyDescent="0.25">
      <c r="B176">
        <v>4282</v>
      </c>
      <c r="C176" t="s">
        <v>516</v>
      </c>
      <c r="D176" t="s">
        <v>978</v>
      </c>
      <c r="E176">
        <v>2</v>
      </c>
      <c r="F176">
        <v>9.3000000000000007</v>
      </c>
    </row>
    <row r="177" spans="2:6" x14ac:dyDescent="0.25">
      <c r="B177">
        <v>4402</v>
      </c>
      <c r="C177" t="s">
        <v>511</v>
      </c>
      <c r="D177" t="s">
        <v>970</v>
      </c>
      <c r="E177">
        <v>1</v>
      </c>
      <c r="F177">
        <v>74.349999999999994</v>
      </c>
    </row>
    <row r="178" spans="2:6" x14ac:dyDescent="0.25">
      <c r="B178">
        <v>4403</v>
      </c>
      <c r="C178" t="s">
        <v>508</v>
      </c>
      <c r="D178" t="s">
        <v>973</v>
      </c>
      <c r="E178">
        <v>1</v>
      </c>
      <c r="F178">
        <v>32</v>
      </c>
    </row>
    <row r="179" spans="2:6" x14ac:dyDescent="0.25">
      <c r="B179">
        <v>4420</v>
      </c>
      <c r="C179" t="s">
        <v>419</v>
      </c>
      <c r="D179" t="s">
        <v>922</v>
      </c>
      <c r="E179">
        <v>1</v>
      </c>
      <c r="F179">
        <v>440.87</v>
      </c>
    </row>
    <row r="180" spans="2:6" x14ac:dyDescent="0.25">
      <c r="B180">
        <v>4426</v>
      </c>
      <c r="C180" t="s">
        <v>474</v>
      </c>
      <c r="D180" t="s">
        <v>963</v>
      </c>
      <c r="E180">
        <v>1</v>
      </c>
      <c r="F180">
        <v>165.7</v>
      </c>
    </row>
    <row r="181" spans="2:6" x14ac:dyDescent="0.25">
      <c r="B181">
        <v>4427</v>
      </c>
      <c r="C181" t="s">
        <v>475</v>
      </c>
      <c r="D181" t="s">
        <v>965</v>
      </c>
      <c r="E181">
        <v>1</v>
      </c>
      <c r="F181">
        <v>214.56</v>
      </c>
    </row>
    <row r="182" spans="2:6" x14ac:dyDescent="0.25">
      <c r="B182">
        <v>4430</v>
      </c>
      <c r="C182" t="s">
        <v>441</v>
      </c>
      <c r="D182" t="s">
        <v>981</v>
      </c>
      <c r="E182">
        <v>1</v>
      </c>
      <c r="F182">
        <v>53.55</v>
      </c>
    </row>
    <row r="183" spans="2:6" x14ac:dyDescent="0.25">
      <c r="B183">
        <v>4433</v>
      </c>
      <c r="C183" t="s">
        <v>472</v>
      </c>
      <c r="D183" t="s">
        <v>968</v>
      </c>
      <c r="E183">
        <v>1</v>
      </c>
      <c r="F183">
        <v>161.69999999999999</v>
      </c>
    </row>
    <row r="184" spans="2:6" x14ac:dyDescent="0.25">
      <c r="B184">
        <v>4435</v>
      </c>
      <c r="C184" t="s">
        <v>440</v>
      </c>
      <c r="D184" t="s">
        <v>980</v>
      </c>
      <c r="E184">
        <v>1</v>
      </c>
      <c r="F184" t="s">
        <v>764</v>
      </c>
    </row>
    <row r="185" spans="2:6" x14ac:dyDescent="0.25">
      <c r="B185">
        <v>4437</v>
      </c>
      <c r="C185" t="s">
        <v>476</v>
      </c>
      <c r="D185" t="s">
        <v>967</v>
      </c>
      <c r="E185">
        <v>1</v>
      </c>
      <c r="F185">
        <v>165.19</v>
      </c>
    </row>
    <row r="186" spans="2:6" x14ac:dyDescent="0.25">
      <c r="B186">
        <v>4485</v>
      </c>
      <c r="C186" t="s">
        <v>354</v>
      </c>
      <c r="D186" t="s">
        <v>897</v>
      </c>
      <c r="E186">
        <v>1</v>
      </c>
      <c r="F186">
        <v>1545</v>
      </c>
    </row>
    <row r="187" spans="2:6" x14ac:dyDescent="0.25">
      <c r="B187">
        <v>4488</v>
      </c>
      <c r="C187" t="s">
        <v>353</v>
      </c>
      <c r="D187" t="s">
        <v>1184</v>
      </c>
      <c r="E187">
        <v>1</v>
      </c>
      <c r="F187">
        <v>439</v>
      </c>
    </row>
    <row r="188" spans="2:6" x14ac:dyDescent="0.25">
      <c r="B188">
        <v>4492</v>
      </c>
      <c r="C188" t="s">
        <v>477</v>
      </c>
      <c r="D188" t="s">
        <v>961</v>
      </c>
      <c r="E188">
        <v>1</v>
      </c>
      <c r="F188">
        <v>229</v>
      </c>
    </row>
    <row r="189" spans="2:6" x14ac:dyDescent="0.25">
      <c r="B189">
        <v>4493</v>
      </c>
      <c r="C189" t="s">
        <v>355</v>
      </c>
      <c r="E189">
        <v>1</v>
      </c>
      <c r="F189">
        <v>2300</v>
      </c>
    </row>
    <row r="190" spans="2:6" x14ac:dyDescent="0.25">
      <c r="B190">
        <v>4904</v>
      </c>
      <c r="C190" t="s">
        <v>454</v>
      </c>
      <c r="D190" t="s">
        <v>930</v>
      </c>
      <c r="E190">
        <v>1</v>
      </c>
      <c r="F190">
        <v>259.27999999999997</v>
      </c>
    </row>
    <row r="191" spans="2:6" x14ac:dyDescent="0.25">
      <c r="B191">
        <v>4905</v>
      </c>
      <c r="C191" t="s">
        <v>456</v>
      </c>
      <c r="D191" t="s">
        <v>931</v>
      </c>
      <c r="E191">
        <v>1</v>
      </c>
      <c r="F191">
        <v>359</v>
      </c>
    </row>
    <row r="192" spans="2:6" x14ac:dyDescent="0.25">
      <c r="B192">
        <v>4914</v>
      </c>
      <c r="C192" t="s">
        <v>452</v>
      </c>
      <c r="D192" t="s">
        <v>929</v>
      </c>
      <c r="E192">
        <v>1</v>
      </c>
      <c r="F192">
        <v>650</v>
      </c>
    </row>
    <row r="193" spans="2:6" x14ac:dyDescent="0.25">
      <c r="B193">
        <v>4915</v>
      </c>
      <c r="C193" t="s">
        <v>450</v>
      </c>
      <c r="D193" t="s">
        <v>928</v>
      </c>
      <c r="E193">
        <v>1</v>
      </c>
      <c r="F193">
        <v>870.3</v>
      </c>
    </row>
    <row r="194" spans="2:6" x14ac:dyDescent="0.25">
      <c r="B194">
        <v>4916</v>
      </c>
      <c r="C194" t="s">
        <v>458</v>
      </c>
      <c r="D194" t="s">
        <v>932</v>
      </c>
      <c r="E194">
        <v>1</v>
      </c>
      <c r="F194">
        <v>488.64</v>
      </c>
    </row>
    <row r="195" spans="2:6" x14ac:dyDescent="0.25">
      <c r="B195">
        <v>4918</v>
      </c>
      <c r="C195" t="s">
        <v>460</v>
      </c>
      <c r="D195" t="s">
        <v>933</v>
      </c>
      <c r="E195">
        <v>1</v>
      </c>
      <c r="F195">
        <v>648.15</v>
      </c>
    </row>
    <row r="196" spans="2:6" x14ac:dyDescent="0.25">
      <c r="B196">
        <v>5105</v>
      </c>
      <c r="C196" t="s">
        <v>521</v>
      </c>
      <c r="D196" t="s">
        <v>949</v>
      </c>
      <c r="E196">
        <v>1</v>
      </c>
      <c r="F196" t="s">
        <v>764</v>
      </c>
    </row>
    <row r="197" spans="2:6" x14ac:dyDescent="0.25">
      <c r="B197">
        <v>5113</v>
      </c>
      <c r="C197" t="s">
        <v>519</v>
      </c>
      <c r="D197" t="s">
        <v>944</v>
      </c>
      <c r="E197">
        <v>1</v>
      </c>
      <c r="F197" t="s">
        <v>764</v>
      </c>
    </row>
    <row r="198" spans="2:6" x14ac:dyDescent="0.25">
      <c r="B198">
        <v>5114</v>
      </c>
      <c r="C198" t="s">
        <v>520</v>
      </c>
      <c r="D198" t="s">
        <v>946</v>
      </c>
      <c r="E198">
        <v>1</v>
      </c>
      <c r="F198" t="s">
        <v>764</v>
      </c>
    </row>
    <row r="199" spans="2:6" x14ac:dyDescent="0.25">
      <c r="B199">
        <v>5350</v>
      </c>
      <c r="C199" t="s">
        <v>576</v>
      </c>
      <c r="D199" t="s">
        <v>1008</v>
      </c>
      <c r="E199">
        <v>10</v>
      </c>
      <c r="F199">
        <v>4.51</v>
      </c>
    </row>
    <row r="200" spans="2:6" x14ac:dyDescent="0.25">
      <c r="B200">
        <v>5351</v>
      </c>
      <c r="C200" t="s">
        <v>578</v>
      </c>
      <c r="D200" t="s">
        <v>1009</v>
      </c>
      <c r="E200">
        <v>10</v>
      </c>
      <c r="F200">
        <v>5.19</v>
      </c>
    </row>
    <row r="201" spans="2:6" x14ac:dyDescent="0.25">
      <c r="B201">
        <v>5352</v>
      </c>
      <c r="C201" t="s">
        <v>580</v>
      </c>
      <c r="D201" t="s">
        <v>1010</v>
      </c>
      <c r="E201">
        <v>10</v>
      </c>
      <c r="F201">
        <v>6.47</v>
      </c>
    </row>
    <row r="202" spans="2:6" x14ac:dyDescent="0.25">
      <c r="B202">
        <v>5353</v>
      </c>
      <c r="C202" t="s">
        <v>582</v>
      </c>
      <c r="D202" t="s">
        <v>1011</v>
      </c>
      <c r="E202">
        <v>10</v>
      </c>
      <c r="F202">
        <v>8.92</v>
      </c>
    </row>
    <row r="203" spans="2:6" x14ac:dyDescent="0.25">
      <c r="B203">
        <v>5354</v>
      </c>
      <c r="C203" t="s">
        <v>584</v>
      </c>
      <c r="D203" t="s">
        <v>1012</v>
      </c>
      <c r="E203">
        <v>10</v>
      </c>
      <c r="F203">
        <v>10.93</v>
      </c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B1:J79"/>
  <sheetViews>
    <sheetView showGridLines="0" zoomScaleNormal="100" workbookViewId="0">
      <selection activeCell="I22" sqref="I22"/>
    </sheetView>
  </sheetViews>
  <sheetFormatPr defaultColWidth="11.42578125" defaultRowHeight="15" x14ac:dyDescent="0.25"/>
  <cols>
    <col min="1" max="1" width="3.7109375" customWidth="1"/>
    <col min="2" max="2" width="15.28515625" customWidth="1"/>
    <col min="3" max="3" width="14.7109375" customWidth="1"/>
    <col min="4" max="4" width="35" customWidth="1"/>
    <col min="5" max="5" width="10.42578125" customWidth="1"/>
    <col min="6" max="6" width="11.7109375" customWidth="1"/>
    <col min="7" max="7" width="12.7109375" bestFit="1" customWidth="1"/>
    <col min="8" max="8" width="12" style="66" customWidth="1"/>
    <col min="9" max="9" width="19.7109375" bestFit="1" customWidth="1"/>
  </cols>
  <sheetData>
    <row r="1" spans="2:9" x14ac:dyDescent="0.25">
      <c r="B1" s="16"/>
      <c r="C1" s="16"/>
      <c r="D1" s="16"/>
      <c r="E1" s="16"/>
      <c r="F1" s="17"/>
      <c r="G1" s="17"/>
      <c r="H1" s="18"/>
      <c r="I1" s="17"/>
    </row>
    <row r="2" spans="2:9" x14ac:dyDescent="0.25">
      <c r="B2" s="16"/>
      <c r="C2" s="16"/>
      <c r="D2" s="16"/>
      <c r="E2" s="16"/>
      <c r="F2" s="17"/>
      <c r="G2" s="17"/>
      <c r="H2" s="18"/>
      <c r="I2" s="17"/>
    </row>
    <row r="3" spans="2:9" x14ac:dyDescent="0.25">
      <c r="B3" s="16"/>
      <c r="C3" s="16"/>
      <c r="D3" s="19"/>
      <c r="E3" s="19"/>
      <c r="F3" s="20"/>
      <c r="G3" s="20"/>
      <c r="H3" s="18"/>
      <c r="I3" s="17"/>
    </row>
    <row r="4" spans="2:9" x14ac:dyDescent="0.25">
      <c r="B4" s="16"/>
      <c r="C4" s="16"/>
      <c r="D4" s="19"/>
      <c r="E4" s="19"/>
      <c r="F4" s="20"/>
      <c r="G4" s="20"/>
      <c r="H4" s="18"/>
      <c r="I4" s="17"/>
    </row>
    <row r="5" spans="2:9" x14ac:dyDescent="0.25">
      <c r="B5" s="16"/>
      <c r="C5" s="16"/>
      <c r="D5" s="21"/>
      <c r="E5" s="22"/>
      <c r="F5" s="23"/>
      <c r="G5" s="23"/>
      <c r="H5" s="18"/>
      <c r="I5" s="17"/>
    </row>
    <row r="6" spans="2:9" x14ac:dyDescent="0.25">
      <c r="B6" s="16"/>
      <c r="C6" s="16"/>
      <c r="D6" s="333" t="s">
        <v>1282</v>
      </c>
      <c r="E6" s="333"/>
      <c r="F6" s="333"/>
      <c r="G6" s="333"/>
      <c r="H6" s="18"/>
      <c r="I6" s="24"/>
    </row>
    <row r="7" spans="2:9" x14ac:dyDescent="0.25">
      <c r="B7" s="16"/>
      <c r="C7" s="16"/>
      <c r="D7" s="333" t="s">
        <v>1283</v>
      </c>
      <c r="E7" s="333"/>
      <c r="F7" s="333"/>
      <c r="G7" s="333"/>
      <c r="H7" s="18"/>
      <c r="I7" s="24"/>
    </row>
    <row r="8" spans="2:9" x14ac:dyDescent="0.25">
      <c r="B8" s="16"/>
      <c r="C8" s="16"/>
      <c r="D8" s="25"/>
      <c r="E8" s="25"/>
      <c r="F8" s="26"/>
      <c r="G8" s="26"/>
      <c r="H8" s="18"/>
      <c r="I8" s="24"/>
    </row>
    <row r="9" spans="2:9" x14ac:dyDescent="0.25">
      <c r="B9" s="27" t="s">
        <v>1284</v>
      </c>
      <c r="C9" s="27"/>
      <c r="D9" s="28"/>
      <c r="E9" s="28"/>
      <c r="F9" s="28"/>
      <c r="G9" s="28"/>
      <c r="H9" s="29"/>
      <c r="I9" s="28"/>
    </row>
    <row r="10" spans="2:9" x14ac:dyDescent="0.25">
      <c r="B10" s="30" t="s">
        <v>1285</v>
      </c>
      <c r="C10" s="334"/>
      <c r="D10" s="334"/>
      <c r="E10" s="31"/>
      <c r="F10" s="31"/>
      <c r="G10" s="31"/>
      <c r="H10" s="32"/>
      <c r="I10" s="31"/>
    </row>
    <row r="11" spans="2:9" x14ac:dyDescent="0.25">
      <c r="B11" s="30" t="s">
        <v>1286</v>
      </c>
      <c r="C11" s="334"/>
      <c r="D11" s="334"/>
      <c r="E11" s="31"/>
      <c r="F11" s="31"/>
      <c r="G11" s="31"/>
      <c r="H11" s="32"/>
      <c r="I11" s="31"/>
    </row>
    <row r="12" spans="2:9" x14ac:dyDescent="0.25">
      <c r="B12" s="30" t="s">
        <v>1287</v>
      </c>
      <c r="C12" s="335"/>
      <c r="D12" s="335"/>
      <c r="E12" s="31"/>
      <c r="F12" s="31"/>
      <c r="G12" s="31"/>
      <c r="H12" s="32"/>
      <c r="I12" s="31"/>
    </row>
    <row r="13" spans="2:9" x14ac:dyDescent="0.25">
      <c r="B13" s="30" t="s">
        <v>1288</v>
      </c>
      <c r="C13" s="336"/>
      <c r="D13" s="336"/>
      <c r="E13" s="33"/>
      <c r="F13" s="33"/>
      <c r="G13" s="33"/>
      <c r="H13" s="32"/>
      <c r="I13" s="33"/>
    </row>
    <row r="14" spans="2:9" x14ac:dyDescent="0.25">
      <c r="B14" s="25"/>
      <c r="C14" s="25"/>
      <c r="D14" s="25"/>
      <c r="E14" s="25"/>
      <c r="F14" s="26"/>
      <c r="G14" s="26"/>
      <c r="H14" s="34"/>
      <c r="I14" s="35"/>
    </row>
    <row r="15" spans="2:9" x14ac:dyDescent="0.25">
      <c r="B15" s="36" t="s">
        <v>215</v>
      </c>
      <c r="C15" s="37" t="s">
        <v>1246</v>
      </c>
      <c r="D15" s="37" t="s">
        <v>216</v>
      </c>
      <c r="E15" s="37" t="s">
        <v>1296</v>
      </c>
      <c r="F15" s="38" t="s">
        <v>1297</v>
      </c>
      <c r="G15" s="38" t="s">
        <v>1291</v>
      </c>
      <c r="H15" s="39" t="s">
        <v>1298</v>
      </c>
      <c r="I15" s="40" t="s">
        <v>1299</v>
      </c>
    </row>
    <row r="16" spans="2:9" x14ac:dyDescent="0.25">
      <c r="B16" s="41"/>
      <c r="C16" s="42" t="str">
        <f>IF(B16="","",VLOOKUP(B16,'Model List'!B:F,2,FALSE))</f>
        <v/>
      </c>
      <c r="D16" s="43" t="str">
        <f>IF(B16="","",VLOOKUP(B16,'Model List'!B:F,3,FALSE))</f>
        <v/>
      </c>
      <c r="E16" s="42"/>
      <c r="F16" s="44" t="str">
        <f>IF(B16="","",VLOOKUP(B16,'Model List'!B:F,5,FALSE))</f>
        <v/>
      </c>
      <c r="G16" s="44" t="str">
        <f>IF(E16="","",E16*F16)</f>
        <v/>
      </c>
      <c r="H16" s="45"/>
      <c r="I16" s="46" t="str">
        <f>IF(H16="","",G16*(1-H16))</f>
        <v/>
      </c>
    </row>
    <row r="17" spans="2:9" x14ac:dyDescent="0.25">
      <c r="B17" s="41"/>
      <c r="C17" s="42" t="str">
        <f>IF(B17="","",VLOOKUP(B17,'Model List'!B:F,2,FALSE))</f>
        <v/>
      </c>
      <c r="D17" s="43" t="str">
        <f>IF(B17="","",VLOOKUP(B17,'Model List'!B:F,3,FALSE))</f>
        <v/>
      </c>
      <c r="E17" s="42"/>
      <c r="F17" s="44" t="str">
        <f>IF(B17="","",VLOOKUP(B17,'Model List'!B:F,5,FALSE))</f>
        <v/>
      </c>
      <c r="G17" s="44" t="str">
        <f t="shared" ref="G17:G58" si="0">IF(E17="","",E17*F17)</f>
        <v/>
      </c>
      <c r="H17" s="45"/>
      <c r="I17" s="46" t="str">
        <f t="shared" ref="I17:I58" si="1">IF(H17="","",G17*(1-H17))</f>
        <v/>
      </c>
    </row>
    <row r="18" spans="2:9" x14ac:dyDescent="0.25">
      <c r="B18" s="41"/>
      <c r="C18" s="42" t="str">
        <f>IF(B18="","",VLOOKUP(B18,'Model List'!B:F,2,FALSE))</f>
        <v/>
      </c>
      <c r="D18" s="43" t="str">
        <f>IF(B18="","",VLOOKUP(B18,'Model List'!B:F,3,FALSE))</f>
        <v/>
      </c>
      <c r="E18" s="42"/>
      <c r="F18" s="44" t="str">
        <f>IF(B18="","",VLOOKUP(B18,'Model List'!B:F,5,FALSE))</f>
        <v/>
      </c>
      <c r="G18" s="44" t="str">
        <f t="shared" si="0"/>
        <v/>
      </c>
      <c r="H18" s="45"/>
      <c r="I18" s="46" t="str">
        <f t="shared" si="1"/>
        <v/>
      </c>
    </row>
    <row r="19" spans="2:9" x14ac:dyDescent="0.25">
      <c r="B19" s="41"/>
      <c r="C19" s="42" t="str">
        <f>IF(B19="","",VLOOKUP(B19,'Model List'!B:F,2,FALSE))</f>
        <v/>
      </c>
      <c r="D19" s="43" t="str">
        <f>IF(B19="","",VLOOKUP(B19,'Model List'!B:F,3,FALSE))</f>
        <v/>
      </c>
      <c r="E19" s="42"/>
      <c r="F19" s="44" t="str">
        <f>IF(B19="","",VLOOKUP(B19,'Model List'!B:F,5,FALSE))</f>
        <v/>
      </c>
      <c r="G19" s="44" t="str">
        <f t="shared" si="0"/>
        <v/>
      </c>
      <c r="H19" s="45"/>
      <c r="I19" s="46" t="str">
        <f t="shared" si="1"/>
        <v/>
      </c>
    </row>
    <row r="20" spans="2:9" x14ac:dyDescent="0.25">
      <c r="B20" s="41"/>
      <c r="C20" s="42" t="str">
        <f>IF(B20="","",VLOOKUP(B20,'Model List'!B:F,2,FALSE))</f>
        <v/>
      </c>
      <c r="D20" s="43" t="str">
        <f>IF(B20="","",VLOOKUP(B20,'Model List'!B:F,3,FALSE))</f>
        <v/>
      </c>
      <c r="E20" s="42"/>
      <c r="F20" s="44" t="str">
        <f>IF(B20="","",VLOOKUP(B20,'Model List'!B:F,5,FALSE))</f>
        <v/>
      </c>
      <c r="G20" s="44" t="str">
        <f t="shared" si="0"/>
        <v/>
      </c>
      <c r="H20" s="45"/>
      <c r="I20" s="46" t="str">
        <f t="shared" si="1"/>
        <v/>
      </c>
    </row>
    <row r="21" spans="2:9" x14ac:dyDescent="0.25">
      <c r="B21" s="41"/>
      <c r="C21" s="42" t="str">
        <f>IF(B21="","",VLOOKUP(B21,'Model List'!B:F,2,FALSE))</f>
        <v/>
      </c>
      <c r="D21" s="43" t="str">
        <f>IF(B21="","",VLOOKUP(B21,'Model List'!B:F,3,FALSE))</f>
        <v/>
      </c>
      <c r="E21" s="42"/>
      <c r="F21" s="44" t="str">
        <f>IF(B21="","",VLOOKUP(B21,'Model List'!B:F,5,FALSE))</f>
        <v/>
      </c>
      <c r="G21" s="44" t="str">
        <f t="shared" si="0"/>
        <v/>
      </c>
      <c r="H21" s="45"/>
      <c r="I21" s="46" t="str">
        <f t="shared" si="1"/>
        <v/>
      </c>
    </row>
    <row r="22" spans="2:9" x14ac:dyDescent="0.25">
      <c r="B22" s="41"/>
      <c r="C22" s="42" t="str">
        <f>IF(B22="","",VLOOKUP(B22,'Model List'!B:F,2,FALSE))</f>
        <v/>
      </c>
      <c r="D22" s="43" t="str">
        <f>IF(B22="","",VLOOKUP(B22,'Model List'!B:F,3,FALSE))</f>
        <v/>
      </c>
      <c r="E22" s="42"/>
      <c r="F22" s="44" t="str">
        <f>IF(B22="","",VLOOKUP(B22,'Model List'!B:F,5,FALSE))</f>
        <v/>
      </c>
      <c r="G22" s="44" t="str">
        <f t="shared" si="0"/>
        <v/>
      </c>
      <c r="H22" s="45"/>
      <c r="I22" s="46" t="str">
        <f t="shared" si="1"/>
        <v/>
      </c>
    </row>
    <row r="23" spans="2:9" x14ac:dyDescent="0.25">
      <c r="B23" s="41"/>
      <c r="C23" s="42" t="str">
        <f>IF(B23="","",VLOOKUP(B23,'Model List'!B:F,2,FALSE))</f>
        <v/>
      </c>
      <c r="D23" s="43" t="str">
        <f>IF(B23="","",VLOOKUP(B23,'Model List'!B:F,3,FALSE))</f>
        <v/>
      </c>
      <c r="E23" s="42"/>
      <c r="F23" s="44" t="str">
        <f>IF(B23="","",VLOOKUP(B23,'Model List'!B:F,5,FALSE))</f>
        <v/>
      </c>
      <c r="G23" s="44" t="str">
        <f t="shared" si="0"/>
        <v/>
      </c>
      <c r="H23" s="45"/>
      <c r="I23" s="46" t="str">
        <f t="shared" si="1"/>
        <v/>
      </c>
    </row>
    <row r="24" spans="2:9" x14ac:dyDescent="0.25">
      <c r="B24" s="41"/>
      <c r="C24" s="42" t="str">
        <f>IF(B24="","",VLOOKUP(B24,'Model List'!B:F,2,FALSE))</f>
        <v/>
      </c>
      <c r="D24" s="43" t="str">
        <f>IF(B24="","",VLOOKUP(B24,'Model List'!B:F,3,FALSE))</f>
        <v/>
      </c>
      <c r="E24" s="42"/>
      <c r="F24" s="44" t="str">
        <f>IF(B24="","",VLOOKUP(B24,'Model List'!B:F,5,FALSE))</f>
        <v/>
      </c>
      <c r="G24" s="44" t="str">
        <f t="shared" si="0"/>
        <v/>
      </c>
      <c r="H24" s="45"/>
      <c r="I24" s="46" t="str">
        <f t="shared" si="1"/>
        <v/>
      </c>
    </row>
    <row r="25" spans="2:9" x14ac:dyDescent="0.25">
      <c r="B25" s="41"/>
      <c r="C25" s="42" t="str">
        <f>IF(B25="","",VLOOKUP(B25,'Model List'!B:F,2,FALSE))</f>
        <v/>
      </c>
      <c r="D25" s="43" t="str">
        <f>IF(B25="","",VLOOKUP(B25,'Model List'!B:F,3,FALSE))</f>
        <v/>
      </c>
      <c r="E25" s="42"/>
      <c r="F25" s="44" t="str">
        <f>IF(B25="","",VLOOKUP(B25,'Model List'!B:F,5,FALSE))</f>
        <v/>
      </c>
      <c r="G25" s="44" t="str">
        <f t="shared" si="0"/>
        <v/>
      </c>
      <c r="H25" s="45"/>
      <c r="I25" s="46" t="str">
        <f t="shared" si="1"/>
        <v/>
      </c>
    </row>
    <row r="26" spans="2:9" x14ac:dyDescent="0.25">
      <c r="B26" s="41"/>
      <c r="C26" s="42" t="str">
        <f>IF(B26="","",VLOOKUP(B26,'Model List'!B:F,2,FALSE))</f>
        <v/>
      </c>
      <c r="D26" s="43" t="str">
        <f>IF(B26="","",VLOOKUP(B26,'Model List'!B:F,3,FALSE))</f>
        <v/>
      </c>
      <c r="E26" s="42"/>
      <c r="F26" s="44" t="str">
        <f>IF(B26="","",VLOOKUP(B26,'Model List'!B:F,5,FALSE))</f>
        <v/>
      </c>
      <c r="G26" s="44" t="str">
        <f t="shared" si="0"/>
        <v/>
      </c>
      <c r="H26" s="45"/>
      <c r="I26" s="46" t="str">
        <f t="shared" si="1"/>
        <v/>
      </c>
    </row>
    <row r="27" spans="2:9" x14ac:dyDescent="0.25">
      <c r="B27" s="41"/>
      <c r="C27" s="42" t="str">
        <f>IF(B27="","",VLOOKUP(B27,'Model List'!B:F,2,FALSE))</f>
        <v/>
      </c>
      <c r="D27" s="43" t="str">
        <f>IF(B27="","",VLOOKUP(B27,'Model List'!B:F,3,FALSE))</f>
        <v/>
      </c>
      <c r="E27" s="42"/>
      <c r="F27" s="44" t="str">
        <f>IF(B27="","",VLOOKUP(B27,'Model List'!B:F,5,FALSE))</f>
        <v/>
      </c>
      <c r="G27" s="44" t="str">
        <f t="shared" si="0"/>
        <v/>
      </c>
      <c r="H27" s="45"/>
      <c r="I27" s="46" t="str">
        <f t="shared" si="1"/>
        <v/>
      </c>
    </row>
    <row r="28" spans="2:9" x14ac:dyDescent="0.25">
      <c r="B28" s="41"/>
      <c r="C28" s="42" t="str">
        <f>IF(B28="","",VLOOKUP(B28,'Model List'!B:F,2,FALSE))</f>
        <v/>
      </c>
      <c r="D28" s="43" t="str">
        <f>IF(B28="","",VLOOKUP(B28,'Model List'!B:F,3,FALSE))</f>
        <v/>
      </c>
      <c r="E28" s="42"/>
      <c r="F28" s="44" t="str">
        <f>IF(B28="","",VLOOKUP(B28,'Model List'!B:F,5,FALSE))</f>
        <v/>
      </c>
      <c r="G28" s="44" t="str">
        <f t="shared" si="0"/>
        <v/>
      </c>
      <c r="H28" s="45"/>
      <c r="I28" s="46" t="str">
        <f t="shared" si="1"/>
        <v/>
      </c>
    </row>
    <row r="29" spans="2:9" x14ac:dyDescent="0.25">
      <c r="B29" s="41"/>
      <c r="C29" s="42" t="str">
        <f>IF(B29="","",VLOOKUP(B29,'Model List'!B:F,2,FALSE))</f>
        <v/>
      </c>
      <c r="D29" s="43" t="str">
        <f>IF(B29="","",VLOOKUP(B29,'Model List'!B:F,3,FALSE))</f>
        <v/>
      </c>
      <c r="E29" s="42"/>
      <c r="F29" s="44" t="str">
        <f>IF(B29="","",VLOOKUP(B29,'Model List'!B:F,5,FALSE))</f>
        <v/>
      </c>
      <c r="G29" s="44" t="str">
        <f t="shared" si="0"/>
        <v/>
      </c>
      <c r="H29" s="45"/>
      <c r="I29" s="46" t="str">
        <f t="shared" si="1"/>
        <v/>
      </c>
    </row>
    <row r="30" spans="2:9" x14ac:dyDescent="0.25">
      <c r="B30" s="41"/>
      <c r="C30" s="42" t="str">
        <f>IF(B30="","",VLOOKUP(B30,'Model List'!B:F,2,FALSE))</f>
        <v/>
      </c>
      <c r="D30" s="43" t="str">
        <f>IF(B30="","",VLOOKUP(B30,'Model List'!B:F,3,FALSE))</f>
        <v/>
      </c>
      <c r="E30" s="42"/>
      <c r="F30" s="44" t="str">
        <f>IF(B30="","",VLOOKUP(B30,'Model List'!B:F,5,FALSE))</f>
        <v/>
      </c>
      <c r="G30" s="44" t="str">
        <f t="shared" si="0"/>
        <v/>
      </c>
      <c r="H30" s="45"/>
      <c r="I30" s="46" t="str">
        <f t="shared" si="1"/>
        <v/>
      </c>
    </row>
    <row r="31" spans="2:9" x14ac:dyDescent="0.25">
      <c r="B31" s="41"/>
      <c r="C31" s="42" t="str">
        <f>IF(B31="","",VLOOKUP(B31,'Model List'!B:F,2,FALSE))</f>
        <v/>
      </c>
      <c r="D31" s="43" t="str">
        <f>IF(B31="","",VLOOKUP(B31,'Model List'!B:F,3,FALSE))</f>
        <v/>
      </c>
      <c r="E31" s="42"/>
      <c r="F31" s="44" t="str">
        <f>IF(B31="","",VLOOKUP(B31,'Model List'!B:F,5,FALSE))</f>
        <v/>
      </c>
      <c r="G31" s="44" t="str">
        <f t="shared" si="0"/>
        <v/>
      </c>
      <c r="H31" s="45"/>
      <c r="I31" s="46" t="str">
        <f t="shared" si="1"/>
        <v/>
      </c>
    </row>
    <row r="32" spans="2:9" x14ac:dyDescent="0.25">
      <c r="B32" s="41"/>
      <c r="C32" s="42" t="str">
        <f>IF(B32="","",VLOOKUP(B32,'Model List'!B:F,2,FALSE))</f>
        <v/>
      </c>
      <c r="D32" s="43" t="str">
        <f>IF(B32="","",VLOOKUP(B32,'Model List'!B:F,3,FALSE))</f>
        <v/>
      </c>
      <c r="E32" s="42"/>
      <c r="F32" s="44" t="str">
        <f>IF(B32="","",VLOOKUP(B32,'Model List'!B:F,5,FALSE))</f>
        <v/>
      </c>
      <c r="G32" s="44" t="str">
        <f t="shared" si="0"/>
        <v/>
      </c>
      <c r="H32" s="45"/>
      <c r="I32" s="46" t="str">
        <f t="shared" si="1"/>
        <v/>
      </c>
    </row>
    <row r="33" spans="2:9" x14ac:dyDescent="0.25">
      <c r="B33" s="41"/>
      <c r="C33" s="42" t="str">
        <f>IF(B33="","",VLOOKUP(B33,'Model List'!B:F,2,FALSE))</f>
        <v/>
      </c>
      <c r="D33" s="43" t="str">
        <f>IF(B33="","",VLOOKUP(B33,'Model List'!B:F,3,FALSE))</f>
        <v/>
      </c>
      <c r="E33" s="42"/>
      <c r="F33" s="44" t="str">
        <f>IF(B33="","",VLOOKUP(B33,'Model List'!B:F,5,FALSE))</f>
        <v/>
      </c>
      <c r="G33" s="44" t="str">
        <f t="shared" si="0"/>
        <v/>
      </c>
      <c r="H33" s="45"/>
      <c r="I33" s="46" t="str">
        <f t="shared" si="1"/>
        <v/>
      </c>
    </row>
    <row r="34" spans="2:9" x14ac:dyDescent="0.25">
      <c r="B34" s="41"/>
      <c r="C34" s="42" t="str">
        <f>IF(B34="","",VLOOKUP(B34,'Model List'!B:F,2,FALSE))</f>
        <v/>
      </c>
      <c r="D34" s="43" t="str">
        <f>IF(B34="","",VLOOKUP(B34,'Model List'!B:F,3,FALSE))</f>
        <v/>
      </c>
      <c r="E34" s="42"/>
      <c r="F34" s="44" t="str">
        <f>IF(B34="","",VLOOKUP(B34,'Model List'!B:F,5,FALSE))</f>
        <v/>
      </c>
      <c r="G34" s="44" t="str">
        <f t="shared" si="0"/>
        <v/>
      </c>
      <c r="H34" s="45"/>
      <c r="I34" s="46" t="str">
        <f t="shared" si="1"/>
        <v/>
      </c>
    </row>
    <row r="35" spans="2:9" x14ac:dyDescent="0.25">
      <c r="B35" s="41"/>
      <c r="C35" s="42" t="str">
        <f>IF(B35="","",VLOOKUP(B35,'Model List'!B:F,2,FALSE))</f>
        <v/>
      </c>
      <c r="D35" s="43" t="str">
        <f>IF(B35="","",VLOOKUP(B35,'Model List'!B:F,3,FALSE))</f>
        <v/>
      </c>
      <c r="E35" s="42"/>
      <c r="F35" s="44" t="str">
        <f>IF(B35="","",VLOOKUP(B35,'Model List'!B:F,5,FALSE))</f>
        <v/>
      </c>
      <c r="G35" s="44" t="str">
        <f t="shared" si="0"/>
        <v/>
      </c>
      <c r="H35" s="45"/>
      <c r="I35" s="46" t="str">
        <f t="shared" si="1"/>
        <v/>
      </c>
    </row>
    <row r="36" spans="2:9" x14ac:dyDescent="0.25">
      <c r="B36" s="41"/>
      <c r="C36" s="42" t="str">
        <f>IF(B36="","",VLOOKUP(B36,'Model List'!B:F,2,FALSE))</f>
        <v/>
      </c>
      <c r="D36" s="43" t="str">
        <f>IF(B36="","",VLOOKUP(B36,'Model List'!B:F,3,FALSE))</f>
        <v/>
      </c>
      <c r="E36" s="42"/>
      <c r="F36" s="44" t="str">
        <f>IF(B36="","",VLOOKUP(B36,'Model List'!B:F,5,FALSE))</f>
        <v/>
      </c>
      <c r="G36" s="44" t="str">
        <f t="shared" si="0"/>
        <v/>
      </c>
      <c r="H36" s="45"/>
      <c r="I36" s="46" t="str">
        <f t="shared" si="1"/>
        <v/>
      </c>
    </row>
    <row r="37" spans="2:9" x14ac:dyDescent="0.25">
      <c r="B37" s="41"/>
      <c r="C37" s="42" t="str">
        <f>IF(B37="","",VLOOKUP(B37,'Model List'!B:F,2,FALSE))</f>
        <v/>
      </c>
      <c r="D37" s="43" t="str">
        <f>IF(B37="","",VLOOKUP(B37,'Model List'!B:F,3,FALSE))</f>
        <v/>
      </c>
      <c r="E37" s="42"/>
      <c r="F37" s="44" t="str">
        <f>IF(B37="","",VLOOKUP(B37,'Model List'!B:F,5,FALSE))</f>
        <v/>
      </c>
      <c r="G37" s="44" t="str">
        <f t="shared" si="0"/>
        <v/>
      </c>
      <c r="H37" s="45"/>
      <c r="I37" s="46" t="str">
        <f t="shared" si="1"/>
        <v/>
      </c>
    </row>
    <row r="38" spans="2:9" x14ac:dyDescent="0.25">
      <c r="B38" s="41"/>
      <c r="C38" s="42" t="str">
        <f>IF(B38="","",VLOOKUP(B38,'Model List'!B:F,2,FALSE))</f>
        <v/>
      </c>
      <c r="D38" s="43" t="str">
        <f>IF(B38="","",VLOOKUP(B38,'Model List'!B:F,3,FALSE))</f>
        <v/>
      </c>
      <c r="E38" s="42"/>
      <c r="F38" s="44" t="str">
        <f>IF(B38="","",VLOOKUP(B38,'Model List'!B:F,5,FALSE))</f>
        <v/>
      </c>
      <c r="G38" s="44" t="str">
        <f t="shared" si="0"/>
        <v/>
      </c>
      <c r="H38" s="45"/>
      <c r="I38" s="46" t="str">
        <f t="shared" si="1"/>
        <v/>
      </c>
    </row>
    <row r="39" spans="2:9" x14ac:dyDescent="0.25">
      <c r="B39" s="41"/>
      <c r="C39" s="42" t="str">
        <f>IF(B39="","",VLOOKUP(B39,'Model List'!B:F,2,FALSE))</f>
        <v/>
      </c>
      <c r="D39" s="43" t="str">
        <f>IF(B39="","",VLOOKUP(B39,'Model List'!B:F,3,FALSE))</f>
        <v/>
      </c>
      <c r="E39" s="42"/>
      <c r="F39" s="44" t="str">
        <f>IF(B39="","",VLOOKUP(B39,'Model List'!B:F,5,FALSE))</f>
        <v/>
      </c>
      <c r="G39" s="44" t="str">
        <f t="shared" si="0"/>
        <v/>
      </c>
      <c r="H39" s="45"/>
      <c r="I39" s="46" t="str">
        <f t="shared" si="1"/>
        <v/>
      </c>
    </row>
    <row r="40" spans="2:9" x14ac:dyDescent="0.25">
      <c r="B40" s="41"/>
      <c r="C40" s="42" t="str">
        <f>IF(B40="","",VLOOKUP(B40,'Model List'!B:F,2,FALSE))</f>
        <v/>
      </c>
      <c r="D40" s="43" t="str">
        <f>IF(B40="","",VLOOKUP(B40,'Model List'!B:F,3,FALSE))</f>
        <v/>
      </c>
      <c r="E40" s="42"/>
      <c r="F40" s="44" t="str">
        <f>IF(B40="","",VLOOKUP(B40,'Model List'!B:F,5,FALSE))</f>
        <v/>
      </c>
      <c r="G40" s="44" t="str">
        <f t="shared" si="0"/>
        <v/>
      </c>
      <c r="H40" s="45"/>
      <c r="I40" s="46" t="str">
        <f t="shared" si="1"/>
        <v/>
      </c>
    </row>
    <row r="41" spans="2:9" x14ac:dyDescent="0.25">
      <c r="B41" s="41"/>
      <c r="C41" s="42" t="str">
        <f>IF(B41="","",VLOOKUP(B41,'Model List'!B:F,2,FALSE))</f>
        <v/>
      </c>
      <c r="D41" s="43" t="str">
        <f>IF(B41="","",VLOOKUP(B41,'Model List'!B:F,3,FALSE))</f>
        <v/>
      </c>
      <c r="E41" s="42"/>
      <c r="F41" s="44" t="str">
        <f>IF(B41="","",VLOOKUP(B41,'Model List'!B:F,5,FALSE))</f>
        <v/>
      </c>
      <c r="G41" s="44" t="str">
        <f t="shared" si="0"/>
        <v/>
      </c>
      <c r="H41" s="45"/>
      <c r="I41" s="46" t="str">
        <f t="shared" si="1"/>
        <v/>
      </c>
    </row>
    <row r="42" spans="2:9" x14ac:dyDescent="0.25">
      <c r="B42" s="41"/>
      <c r="C42" s="42" t="str">
        <f>IF(B42="","",VLOOKUP(B42,'Model List'!B:F,2,FALSE))</f>
        <v/>
      </c>
      <c r="D42" s="43" t="str">
        <f>IF(B42="","",VLOOKUP(B42,'Model List'!B:F,3,FALSE))</f>
        <v/>
      </c>
      <c r="E42" s="42"/>
      <c r="F42" s="44" t="str">
        <f>IF(B42="","",VLOOKUP(B42,'Model List'!B:F,5,FALSE))</f>
        <v/>
      </c>
      <c r="G42" s="44" t="str">
        <f t="shared" si="0"/>
        <v/>
      </c>
      <c r="H42" s="45"/>
      <c r="I42" s="46" t="str">
        <f t="shared" si="1"/>
        <v/>
      </c>
    </row>
    <row r="43" spans="2:9" x14ac:dyDescent="0.25">
      <c r="B43" s="41"/>
      <c r="C43" s="42" t="str">
        <f>IF(B43="","",VLOOKUP(B43,'Model List'!B:F,2,FALSE))</f>
        <v/>
      </c>
      <c r="D43" s="43" t="str">
        <f>IF(B43="","",VLOOKUP(B43,'Model List'!B:F,3,FALSE))</f>
        <v/>
      </c>
      <c r="E43" s="42"/>
      <c r="F43" s="44" t="str">
        <f>IF(B43="","",VLOOKUP(B43,'Model List'!B:F,5,FALSE))</f>
        <v/>
      </c>
      <c r="G43" s="44" t="str">
        <f t="shared" si="0"/>
        <v/>
      </c>
      <c r="H43" s="45"/>
      <c r="I43" s="46" t="str">
        <f t="shared" si="1"/>
        <v/>
      </c>
    </row>
    <row r="44" spans="2:9" x14ac:dyDescent="0.25">
      <c r="B44" s="41"/>
      <c r="C44" s="42" t="str">
        <f>IF(B44="","",VLOOKUP(B44,'Model List'!B:F,2,FALSE))</f>
        <v/>
      </c>
      <c r="D44" s="43" t="str">
        <f>IF(B44="","",VLOOKUP(B44,'Model List'!B:F,3,FALSE))</f>
        <v/>
      </c>
      <c r="E44" s="42"/>
      <c r="F44" s="44" t="str">
        <f>IF(B44="","",VLOOKUP(B44,'Model List'!B:F,5,FALSE))</f>
        <v/>
      </c>
      <c r="G44" s="44" t="str">
        <f t="shared" si="0"/>
        <v/>
      </c>
      <c r="H44" s="45"/>
      <c r="I44" s="46" t="str">
        <f t="shared" si="1"/>
        <v/>
      </c>
    </row>
    <row r="45" spans="2:9" x14ac:dyDescent="0.25">
      <c r="B45" s="41"/>
      <c r="C45" s="42" t="str">
        <f>IF(B45="","",VLOOKUP(B45,'Model List'!B:F,2,FALSE))</f>
        <v/>
      </c>
      <c r="D45" s="43" t="str">
        <f>IF(B45="","",VLOOKUP(B45,'Model List'!B:F,3,FALSE))</f>
        <v/>
      </c>
      <c r="E45" s="42"/>
      <c r="F45" s="44" t="str">
        <f>IF(B45="","",VLOOKUP(B45,'Model List'!B:F,5,FALSE))</f>
        <v/>
      </c>
      <c r="G45" s="44" t="str">
        <f t="shared" si="0"/>
        <v/>
      </c>
      <c r="H45" s="45"/>
      <c r="I45" s="46" t="str">
        <f t="shared" si="1"/>
        <v/>
      </c>
    </row>
    <row r="46" spans="2:9" x14ac:dyDescent="0.25">
      <c r="B46" s="41"/>
      <c r="C46" s="42" t="str">
        <f>IF(B46="","",VLOOKUP(B46,'Model List'!B:F,2,FALSE))</f>
        <v/>
      </c>
      <c r="D46" s="43" t="str">
        <f>IF(B46="","",VLOOKUP(B46,'Model List'!B:F,3,FALSE))</f>
        <v/>
      </c>
      <c r="E46" s="42"/>
      <c r="F46" s="44" t="str">
        <f>IF(B46="","",VLOOKUP(B46,'Model List'!B:F,5,FALSE))</f>
        <v/>
      </c>
      <c r="G46" s="44" t="str">
        <f t="shared" si="0"/>
        <v/>
      </c>
      <c r="H46" s="45"/>
      <c r="I46" s="46" t="str">
        <f t="shared" si="1"/>
        <v/>
      </c>
    </row>
    <row r="47" spans="2:9" x14ac:dyDescent="0.25">
      <c r="B47" s="41"/>
      <c r="C47" s="42" t="str">
        <f>IF(B47="","",VLOOKUP(B47,'Model List'!B:F,2,FALSE))</f>
        <v/>
      </c>
      <c r="D47" s="43" t="str">
        <f>IF(B47="","",VLOOKUP(B47,'Model List'!B:F,3,FALSE))</f>
        <v/>
      </c>
      <c r="E47" s="42"/>
      <c r="F47" s="44" t="str">
        <f>IF(B47="","",VLOOKUP(B47,'Model List'!B:F,5,FALSE))</f>
        <v/>
      </c>
      <c r="G47" s="44" t="str">
        <f t="shared" si="0"/>
        <v/>
      </c>
      <c r="H47" s="45"/>
      <c r="I47" s="46" t="str">
        <f t="shared" si="1"/>
        <v/>
      </c>
    </row>
    <row r="48" spans="2:9" x14ac:dyDescent="0.25">
      <c r="B48" s="41"/>
      <c r="C48" s="42" t="str">
        <f>IF(B48="","",VLOOKUP(B48,'Model List'!B:F,2,FALSE))</f>
        <v/>
      </c>
      <c r="D48" s="43" t="str">
        <f>IF(B48="","",VLOOKUP(B48,'Model List'!B:F,3,FALSE))</f>
        <v/>
      </c>
      <c r="E48" s="42"/>
      <c r="F48" s="44" t="str">
        <f>IF(B48="","",VLOOKUP(B48,'Model List'!B:F,5,FALSE))</f>
        <v/>
      </c>
      <c r="G48" s="44" t="str">
        <f t="shared" si="0"/>
        <v/>
      </c>
      <c r="H48" s="45"/>
      <c r="I48" s="46" t="str">
        <f t="shared" si="1"/>
        <v/>
      </c>
    </row>
    <row r="49" spans="2:10" x14ac:dyDescent="0.25">
      <c r="B49" s="41"/>
      <c r="C49" s="42" t="str">
        <f>IF(B49="","",VLOOKUP(B49,'Model List'!B:F,2,FALSE))</f>
        <v/>
      </c>
      <c r="D49" s="43" t="str">
        <f>IF(B49="","",VLOOKUP(B49,'Model List'!B:F,3,FALSE))</f>
        <v/>
      </c>
      <c r="E49" s="42"/>
      <c r="F49" s="44" t="str">
        <f>IF(B49="","",VLOOKUP(B49,'Model List'!B:F,5,FALSE))</f>
        <v/>
      </c>
      <c r="G49" s="44" t="str">
        <f t="shared" si="0"/>
        <v/>
      </c>
      <c r="H49" s="45"/>
      <c r="I49" s="46" t="str">
        <f t="shared" si="1"/>
        <v/>
      </c>
    </row>
    <row r="50" spans="2:10" x14ac:dyDescent="0.25">
      <c r="B50" s="41"/>
      <c r="C50" s="42" t="str">
        <f>IF(B50="","",VLOOKUP(B50,'Model List'!B:F,2,FALSE))</f>
        <v/>
      </c>
      <c r="D50" s="43" t="str">
        <f>IF(B50="","",VLOOKUP(B50,'Model List'!B:F,3,FALSE))</f>
        <v/>
      </c>
      <c r="E50" s="42"/>
      <c r="F50" s="44" t="str">
        <f>IF(B50="","",VLOOKUP(B50,'Model List'!B:F,5,FALSE))</f>
        <v/>
      </c>
      <c r="G50" s="44" t="str">
        <f t="shared" si="0"/>
        <v/>
      </c>
      <c r="H50" s="45"/>
      <c r="I50" s="46" t="str">
        <f t="shared" si="1"/>
        <v/>
      </c>
    </row>
    <row r="51" spans="2:10" x14ac:dyDescent="0.25">
      <c r="B51" s="41"/>
      <c r="C51" s="42" t="str">
        <f>IF(B51="","",VLOOKUP(B51,'Model List'!B:F,2,FALSE))</f>
        <v/>
      </c>
      <c r="D51" s="43" t="str">
        <f>IF(B51="","",VLOOKUP(B51,'Model List'!B:F,3,FALSE))</f>
        <v/>
      </c>
      <c r="E51" s="42"/>
      <c r="F51" s="44" t="str">
        <f>IF(B51="","",VLOOKUP(B51,'Model List'!B:F,5,FALSE))</f>
        <v/>
      </c>
      <c r="G51" s="44" t="str">
        <f t="shared" si="0"/>
        <v/>
      </c>
      <c r="H51" s="45"/>
      <c r="I51" s="46" t="str">
        <f t="shared" si="1"/>
        <v/>
      </c>
    </row>
    <row r="52" spans="2:10" x14ac:dyDescent="0.25">
      <c r="B52" s="41"/>
      <c r="C52" s="42" t="str">
        <f>IF(B52="","",VLOOKUP(B52,'Model List'!B:F,2,FALSE))</f>
        <v/>
      </c>
      <c r="D52" s="43" t="str">
        <f>IF(B52="","",VLOOKUP(B52,'Model List'!B:F,3,FALSE))</f>
        <v/>
      </c>
      <c r="E52" s="42"/>
      <c r="F52" s="44" t="str">
        <f>IF(B52="","",VLOOKUP(B52,'Model List'!B:F,5,FALSE))</f>
        <v/>
      </c>
      <c r="G52" s="44" t="str">
        <f t="shared" si="0"/>
        <v/>
      </c>
      <c r="H52" s="45"/>
      <c r="I52" s="46" t="str">
        <f t="shared" si="1"/>
        <v/>
      </c>
    </row>
    <row r="53" spans="2:10" x14ac:dyDescent="0.25">
      <c r="B53" s="41"/>
      <c r="C53" s="42" t="str">
        <f>IF(B53="","",VLOOKUP(B53,'Model List'!B:F,2,FALSE))</f>
        <v/>
      </c>
      <c r="D53" s="43" t="str">
        <f>IF(B53="","",VLOOKUP(B53,'Model List'!B:F,3,FALSE))</f>
        <v/>
      </c>
      <c r="E53" s="42"/>
      <c r="F53" s="44" t="str">
        <f>IF(B53="","",VLOOKUP(B53,'Model List'!B:F,5,FALSE))</f>
        <v/>
      </c>
      <c r="G53" s="44" t="str">
        <f t="shared" si="0"/>
        <v/>
      </c>
      <c r="H53" s="45"/>
      <c r="I53" s="46" t="str">
        <f t="shared" si="1"/>
        <v/>
      </c>
    </row>
    <row r="54" spans="2:10" x14ac:dyDescent="0.25">
      <c r="B54" s="41"/>
      <c r="C54" s="42" t="str">
        <f>IF(B54="","",VLOOKUP(B54,'Model List'!B:F,2,FALSE))</f>
        <v/>
      </c>
      <c r="D54" s="43" t="str">
        <f>IF(B54="","",VLOOKUP(B54,'Model List'!B:F,3,FALSE))</f>
        <v/>
      </c>
      <c r="E54" s="42"/>
      <c r="F54" s="44" t="str">
        <f>IF(B54="","",VLOOKUP(B54,'Model List'!B:F,5,FALSE))</f>
        <v/>
      </c>
      <c r="G54" s="44" t="str">
        <f t="shared" si="0"/>
        <v/>
      </c>
      <c r="H54" s="45"/>
      <c r="I54" s="46" t="str">
        <f t="shared" si="1"/>
        <v/>
      </c>
    </row>
    <row r="55" spans="2:10" x14ac:dyDescent="0.25">
      <c r="B55" s="41"/>
      <c r="C55" s="42" t="str">
        <f>IF(B55="","",VLOOKUP(B55,'Model List'!B:F,2,FALSE))</f>
        <v/>
      </c>
      <c r="D55" s="43" t="str">
        <f>IF(B55="","",VLOOKUP(B55,'Model List'!B:F,3,FALSE))</f>
        <v/>
      </c>
      <c r="E55" s="42"/>
      <c r="F55" s="44" t="str">
        <f>IF(B55="","",VLOOKUP(B55,'Model List'!B:F,5,FALSE))</f>
        <v/>
      </c>
      <c r="G55" s="44" t="str">
        <f t="shared" si="0"/>
        <v/>
      </c>
      <c r="H55" s="45"/>
      <c r="I55" s="46" t="str">
        <f t="shared" si="1"/>
        <v/>
      </c>
    </row>
    <row r="56" spans="2:10" x14ac:dyDescent="0.25">
      <c r="B56" s="41"/>
      <c r="C56" s="42" t="str">
        <f>IF(B56="","",VLOOKUP(B56,'Model List'!B:F,2,FALSE))</f>
        <v/>
      </c>
      <c r="D56" s="43" t="str">
        <f>IF(B56="","",VLOOKUP(B56,'Model List'!B:F,3,FALSE))</f>
        <v/>
      </c>
      <c r="E56" s="42"/>
      <c r="F56" s="44" t="str">
        <f>IF(B56="","",VLOOKUP(B56,'Model List'!B:F,5,FALSE))</f>
        <v/>
      </c>
      <c r="G56" s="44" t="str">
        <f t="shared" si="0"/>
        <v/>
      </c>
      <c r="H56" s="45"/>
      <c r="I56" s="46" t="str">
        <f t="shared" si="1"/>
        <v/>
      </c>
    </row>
    <row r="57" spans="2:10" x14ac:dyDescent="0.25">
      <c r="B57" s="41"/>
      <c r="C57" s="42" t="str">
        <f>IF(B57="","",VLOOKUP(B57,'Model List'!B:F,2,FALSE))</f>
        <v/>
      </c>
      <c r="D57" s="43" t="str">
        <f>IF(B57="","",VLOOKUP(B57,'Model List'!B:F,3,FALSE))</f>
        <v/>
      </c>
      <c r="E57" s="42"/>
      <c r="F57" s="44" t="str">
        <f>IF(B57="","",VLOOKUP(B57,'Model List'!B:F,5,FALSE))</f>
        <v/>
      </c>
      <c r="G57" s="44" t="str">
        <f t="shared" si="0"/>
        <v/>
      </c>
      <c r="H57" s="45"/>
      <c r="I57" s="46" t="str">
        <f t="shared" si="1"/>
        <v/>
      </c>
    </row>
    <row r="58" spans="2:10" x14ac:dyDescent="0.25">
      <c r="B58" s="41"/>
      <c r="C58" s="42" t="str">
        <f>IF(B58="","",VLOOKUP(B58,'Model List'!B:F,2,FALSE))</f>
        <v/>
      </c>
      <c r="D58" s="43" t="str">
        <f>IF(B58="","",VLOOKUP(B58,'Model List'!B:F,3,FALSE))</f>
        <v/>
      </c>
      <c r="E58" s="42"/>
      <c r="F58" s="44" t="str">
        <f>IF(B58="","",VLOOKUP(B58,'Model List'!B:F,5,FALSE))</f>
        <v/>
      </c>
      <c r="G58" s="44" t="str">
        <f t="shared" si="0"/>
        <v/>
      </c>
      <c r="H58" s="45"/>
      <c r="I58" s="46" t="str">
        <f t="shared" si="1"/>
        <v/>
      </c>
    </row>
    <row r="59" spans="2:10" x14ac:dyDescent="0.25">
      <c r="B59" s="36"/>
      <c r="C59" s="36"/>
      <c r="D59" s="27"/>
      <c r="E59" s="36"/>
      <c r="F59" s="47"/>
      <c r="G59" s="38" t="s">
        <v>1300</v>
      </c>
      <c r="H59" s="48"/>
      <c r="I59" s="40" t="s">
        <v>1303</v>
      </c>
    </row>
    <row r="60" spans="2:10" x14ac:dyDescent="0.25">
      <c r="B60" s="41"/>
      <c r="C60" s="41"/>
      <c r="D60" s="49"/>
      <c r="E60" s="41"/>
      <c r="F60" s="50"/>
      <c r="G60" s="44"/>
      <c r="H60" s="51"/>
      <c r="I60" s="46"/>
    </row>
    <row r="61" spans="2:10" x14ac:dyDescent="0.25">
      <c r="B61" s="52" t="s">
        <v>1292</v>
      </c>
      <c r="C61" s="52"/>
      <c r="D61" s="53"/>
      <c r="E61" s="41"/>
      <c r="F61" s="50"/>
      <c r="G61" s="44">
        <f>SUM(G16:G60)</f>
        <v>0</v>
      </c>
      <c r="H61" s="51"/>
      <c r="I61" s="46">
        <f>SUM(I16:I60)</f>
        <v>0</v>
      </c>
      <c r="J61" s="54"/>
    </row>
    <row r="62" spans="2:10" x14ac:dyDescent="0.25">
      <c r="B62" s="55" t="s">
        <v>1293</v>
      </c>
      <c r="C62" s="331"/>
      <c r="D62" s="331"/>
      <c r="E62" s="16"/>
      <c r="F62" s="17"/>
      <c r="G62" s="17"/>
      <c r="H62" s="18"/>
      <c r="I62" s="17"/>
    </row>
    <row r="63" spans="2:10" x14ac:dyDescent="0.25">
      <c r="B63" s="52" t="s">
        <v>1294</v>
      </c>
      <c r="C63" s="331"/>
      <c r="D63" s="331"/>
      <c r="E63" s="41"/>
      <c r="F63" s="50"/>
      <c r="G63" s="50"/>
      <c r="H63" s="51"/>
      <c r="I63" s="50"/>
    </row>
    <row r="64" spans="2:10" x14ac:dyDescent="0.25">
      <c r="B64" s="16"/>
      <c r="C64" s="16"/>
      <c r="D64" s="16"/>
      <c r="E64" s="41"/>
      <c r="F64" s="50"/>
      <c r="G64" s="50"/>
      <c r="H64" s="51"/>
      <c r="I64" s="50"/>
    </row>
    <row r="65" spans="2:9" x14ac:dyDescent="0.25">
      <c r="B65" s="56" t="s">
        <v>1295</v>
      </c>
      <c r="C65" s="332"/>
      <c r="D65" s="332"/>
      <c r="E65" s="332"/>
      <c r="F65" s="332"/>
      <c r="G65" s="56"/>
      <c r="H65" s="56"/>
      <c r="I65" s="56"/>
    </row>
    <row r="66" spans="2:9" x14ac:dyDescent="0.25">
      <c r="B66" s="56"/>
      <c r="C66" s="332"/>
      <c r="D66" s="332"/>
      <c r="E66" s="332"/>
      <c r="F66" s="332"/>
      <c r="G66" s="56"/>
      <c r="H66" s="56"/>
      <c r="I66" s="56"/>
    </row>
    <row r="67" spans="2:9" x14ac:dyDescent="0.25">
      <c r="B67" s="56"/>
      <c r="C67" s="332"/>
      <c r="D67" s="332"/>
      <c r="E67" s="332"/>
      <c r="F67" s="332"/>
      <c r="G67" s="56"/>
      <c r="H67" s="56"/>
      <c r="I67" s="56"/>
    </row>
    <row r="68" spans="2:9" x14ac:dyDescent="0.25">
      <c r="B68" s="16"/>
      <c r="C68" s="56"/>
      <c r="D68" s="56"/>
      <c r="E68" s="56"/>
      <c r="F68" s="56"/>
      <c r="G68" s="56"/>
      <c r="H68" s="56"/>
      <c r="I68" s="56"/>
    </row>
    <row r="69" spans="2:9" x14ac:dyDescent="0.25">
      <c r="B69" s="57"/>
      <c r="C69" s="57"/>
      <c r="D69" s="57"/>
      <c r="E69" s="58"/>
      <c r="F69" s="59"/>
      <c r="G69" s="59"/>
      <c r="H69" s="60"/>
      <c r="I69" s="59"/>
    </row>
    <row r="70" spans="2:9" x14ac:dyDescent="0.25">
      <c r="B70" s="61"/>
      <c r="C70" s="61"/>
      <c r="D70" s="61"/>
      <c r="E70" s="62"/>
      <c r="F70" s="63"/>
      <c r="G70" s="63"/>
      <c r="H70" s="64"/>
      <c r="I70" s="63"/>
    </row>
    <row r="71" spans="2:9" x14ac:dyDescent="0.25">
      <c r="B71" s="61"/>
      <c r="C71" s="61"/>
      <c r="D71" s="61"/>
      <c r="E71" s="62"/>
      <c r="F71" s="63"/>
      <c r="G71" s="63"/>
      <c r="H71" s="65"/>
      <c r="I71" s="63"/>
    </row>
    <row r="72" spans="2:9" x14ac:dyDescent="0.25">
      <c r="B72" s="58"/>
      <c r="C72" s="58"/>
      <c r="D72" s="57"/>
      <c r="E72" s="58"/>
      <c r="F72" s="59"/>
      <c r="G72" s="59"/>
      <c r="H72" s="60"/>
      <c r="I72" s="59"/>
    </row>
    <row r="73" spans="2:9" x14ac:dyDescent="0.25">
      <c r="B73" s="58"/>
      <c r="C73" s="58"/>
      <c r="D73" s="57"/>
      <c r="E73" s="58"/>
      <c r="F73" s="59"/>
      <c r="G73" s="59"/>
      <c r="H73" s="60"/>
      <c r="I73" s="59"/>
    </row>
    <row r="74" spans="2:9" x14ac:dyDescent="0.25">
      <c r="B74" s="58"/>
      <c r="C74" s="58"/>
      <c r="D74" s="57"/>
      <c r="E74" s="58"/>
      <c r="F74" s="59"/>
      <c r="G74" s="59"/>
      <c r="H74" s="60"/>
      <c r="I74" s="59"/>
    </row>
    <row r="75" spans="2:9" x14ac:dyDescent="0.25">
      <c r="B75" s="16"/>
      <c r="C75" s="16"/>
      <c r="D75" s="16"/>
      <c r="E75" s="16"/>
      <c r="F75" s="17"/>
      <c r="G75" s="17"/>
      <c r="H75" s="18"/>
      <c r="I75" s="17"/>
    </row>
    <row r="76" spans="2:9" x14ac:dyDescent="0.25">
      <c r="B76" s="16"/>
      <c r="C76" s="16"/>
      <c r="D76" s="16"/>
      <c r="E76" s="16"/>
      <c r="F76" s="17"/>
      <c r="G76" s="17"/>
      <c r="H76" s="18"/>
      <c r="I76" s="17"/>
    </row>
    <row r="77" spans="2:9" x14ac:dyDescent="0.25">
      <c r="B77" s="16"/>
      <c r="C77" s="16"/>
      <c r="D77" s="16"/>
      <c r="E77" s="16"/>
      <c r="F77" s="17"/>
      <c r="G77" s="17"/>
      <c r="H77" s="18"/>
      <c r="I77" s="17"/>
    </row>
    <row r="78" spans="2:9" x14ac:dyDescent="0.25">
      <c r="B78" s="16"/>
      <c r="C78" s="16"/>
      <c r="D78" s="16"/>
      <c r="E78" s="16"/>
      <c r="F78" s="17"/>
      <c r="G78" s="17"/>
      <c r="H78" s="18"/>
      <c r="I78" s="17"/>
    </row>
    <row r="79" spans="2:9" x14ac:dyDescent="0.25">
      <c r="B79" s="16"/>
      <c r="C79" s="16"/>
      <c r="D79" s="16"/>
      <c r="E79" s="16"/>
      <c r="F79" s="17"/>
      <c r="G79" s="17"/>
      <c r="H79" s="18"/>
      <c r="I79" s="17"/>
    </row>
  </sheetData>
  <mergeCells count="9">
    <mergeCell ref="C62:D62"/>
    <mergeCell ref="C63:D63"/>
    <mergeCell ref="C65:F67"/>
    <mergeCell ref="D6:G6"/>
    <mergeCell ref="D7:G7"/>
    <mergeCell ref="C10:D10"/>
    <mergeCell ref="C11:D11"/>
    <mergeCell ref="C12:D12"/>
    <mergeCell ref="C13:D13"/>
  </mergeCells>
  <phoneticPr fontId="7" type="noConversion"/>
  <dataValidations count="1">
    <dataValidation operator="lessThanOrEqual" allowBlank="1" showInputMessage="1" showErrorMessage="1" errorTitle="DESCUENTO ILEGAL" error="Has introducido un descuento mayor del descuento permitido para este cliente y este tipo de productos" sqref="H16:H58" xr:uid="{00000000-0002-0000-0400-000000000000}"/>
  </dataValidations>
  <pageMargins left="0.39370078740157483" right="0.39370078740157483" top="0.39370078740157483" bottom="0.39370078740157483" header="0.31496062992125984" footer="0.31496062992125984"/>
  <pageSetup paperSize="9" scale="69" orientation="portrait" r:id="rId1"/>
  <headerFooter>
    <oddFooter>&amp;CProforma Invoice - &amp;D&amp;R&amp;P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B2:I214"/>
  <sheetViews>
    <sheetView zoomScale="85" zoomScaleNormal="85" workbookViewId="0">
      <pane ySplit="2" topLeftCell="A25" activePane="bottomLeft" state="frozen"/>
      <selection activeCell="I22" sqref="I22"/>
      <selection pane="bottomLeft" activeCell="I22" sqref="I22"/>
    </sheetView>
  </sheetViews>
  <sheetFormatPr defaultColWidth="11.42578125" defaultRowHeight="15" x14ac:dyDescent="0.25"/>
  <cols>
    <col min="1" max="1" width="3.7109375" customWidth="1"/>
    <col min="2" max="2" width="10.140625" bestFit="1" customWidth="1"/>
    <col min="3" max="3" width="11.5703125" bestFit="1" customWidth="1"/>
    <col min="4" max="4" width="74.85546875" bestFit="1" customWidth="1"/>
    <col min="5" max="5" width="18.7109375" style="5" bestFit="1" customWidth="1"/>
    <col min="6" max="6" width="15.7109375" style="3" bestFit="1" customWidth="1"/>
    <col min="7" max="7" width="14" style="2" bestFit="1" customWidth="1"/>
    <col min="8" max="8" width="7.42578125" style="4" bestFit="1" customWidth="1"/>
    <col min="9" max="9" width="50.7109375" bestFit="1" customWidth="1"/>
  </cols>
  <sheetData>
    <row r="2" spans="2:9" s="1" customFormat="1" x14ac:dyDescent="0.25">
      <c r="B2" s="1" t="s">
        <v>1246</v>
      </c>
      <c r="C2" s="1" t="s">
        <v>215</v>
      </c>
      <c r="D2" s="1" t="s">
        <v>216</v>
      </c>
      <c r="E2" s="11" t="s">
        <v>1245</v>
      </c>
      <c r="F2" s="12" t="s">
        <v>1304</v>
      </c>
      <c r="G2" s="13" t="s">
        <v>1247</v>
      </c>
      <c r="H2" s="14" t="s">
        <v>1248</v>
      </c>
      <c r="I2" s="1" t="s">
        <v>1244</v>
      </c>
    </row>
    <row r="3" spans="2:9" x14ac:dyDescent="0.25">
      <c r="B3" s="6">
        <v>1107</v>
      </c>
      <c r="C3" s="6" t="s">
        <v>706</v>
      </c>
      <c r="D3" s="6" t="s">
        <v>707</v>
      </c>
      <c r="E3" s="7">
        <v>1</v>
      </c>
      <c r="F3" s="8">
        <v>16</v>
      </c>
      <c r="G3" s="9" t="s">
        <v>1082</v>
      </c>
      <c r="H3" s="10">
        <v>0.1</v>
      </c>
      <c r="I3" s="6" t="s">
        <v>1229</v>
      </c>
    </row>
    <row r="4" spans="2:9" x14ac:dyDescent="0.25">
      <c r="B4" s="6">
        <v>1113</v>
      </c>
      <c r="C4" s="6" t="s">
        <v>255</v>
      </c>
      <c r="D4" s="6" t="s">
        <v>256</v>
      </c>
      <c r="E4" s="7">
        <v>1</v>
      </c>
      <c r="F4" s="8">
        <v>5.3</v>
      </c>
      <c r="G4" s="9" t="s">
        <v>790</v>
      </c>
      <c r="H4" s="10">
        <v>0.26</v>
      </c>
      <c r="I4" s="6" t="s">
        <v>1229</v>
      </c>
    </row>
    <row r="5" spans="2:9" x14ac:dyDescent="0.25">
      <c r="B5" s="6">
        <v>1114</v>
      </c>
      <c r="C5" s="6" t="s">
        <v>259</v>
      </c>
      <c r="D5" s="6" t="s">
        <v>260</v>
      </c>
      <c r="E5" s="7">
        <v>1</v>
      </c>
      <c r="F5" s="8">
        <v>17.3</v>
      </c>
      <c r="G5" s="9" t="s">
        <v>792</v>
      </c>
      <c r="H5" s="10">
        <v>0.54</v>
      </c>
      <c r="I5" s="6" t="s">
        <v>1229</v>
      </c>
    </row>
    <row r="6" spans="2:9" x14ac:dyDescent="0.25">
      <c r="B6" s="6">
        <v>1164</v>
      </c>
      <c r="C6" s="6" t="s">
        <v>333</v>
      </c>
      <c r="D6" s="6" t="s">
        <v>334</v>
      </c>
      <c r="E6" s="7">
        <v>1</v>
      </c>
      <c r="F6" s="8">
        <v>90</v>
      </c>
      <c r="G6" s="9" t="s">
        <v>835</v>
      </c>
      <c r="H6" s="10">
        <v>0.36799999999999999</v>
      </c>
      <c r="I6" s="6" t="s">
        <v>1240</v>
      </c>
    </row>
    <row r="7" spans="2:9" x14ac:dyDescent="0.25">
      <c r="B7" s="6">
        <v>1208</v>
      </c>
      <c r="C7" s="6" t="s">
        <v>291</v>
      </c>
      <c r="D7" s="6" t="s">
        <v>292</v>
      </c>
      <c r="E7" s="7">
        <v>12</v>
      </c>
      <c r="F7" s="8">
        <v>31.5</v>
      </c>
      <c r="G7" s="9" t="s">
        <v>805</v>
      </c>
      <c r="H7" s="10">
        <v>0.42</v>
      </c>
      <c r="I7" s="6" t="s">
        <v>1242</v>
      </c>
    </row>
    <row r="8" spans="2:9" x14ac:dyDescent="0.25">
      <c r="B8" s="6">
        <v>1210</v>
      </c>
      <c r="C8" s="6" t="s">
        <v>293</v>
      </c>
      <c r="D8" s="6" t="s">
        <v>294</v>
      </c>
      <c r="E8" s="7">
        <v>12</v>
      </c>
      <c r="F8" s="8">
        <v>36</v>
      </c>
      <c r="G8" s="9" t="s">
        <v>803</v>
      </c>
      <c r="H8" s="10">
        <v>0.63</v>
      </c>
      <c r="I8" s="6" t="s">
        <v>1242</v>
      </c>
    </row>
    <row r="9" spans="2:9" x14ac:dyDescent="0.25">
      <c r="B9" s="6">
        <v>1213</v>
      </c>
      <c r="C9" s="6" t="s">
        <v>279</v>
      </c>
      <c r="D9" s="6" t="s">
        <v>280</v>
      </c>
      <c r="E9" s="7">
        <v>5</v>
      </c>
      <c r="F9" s="8">
        <v>22.5</v>
      </c>
      <c r="G9" s="9" t="s">
        <v>800</v>
      </c>
      <c r="H9" s="10">
        <v>0.23499999999999999</v>
      </c>
      <c r="I9" s="6" t="s">
        <v>1242</v>
      </c>
    </row>
    <row r="10" spans="2:9" x14ac:dyDescent="0.25">
      <c r="B10" s="6">
        <v>1218</v>
      </c>
      <c r="C10" s="6" t="s">
        <v>281</v>
      </c>
      <c r="D10" s="6" t="s">
        <v>282</v>
      </c>
      <c r="E10" s="7">
        <v>5</v>
      </c>
      <c r="F10" s="8">
        <v>37</v>
      </c>
      <c r="G10" s="9" t="s">
        <v>799</v>
      </c>
      <c r="H10" s="10">
        <v>0.26</v>
      </c>
      <c r="I10" s="6" t="s">
        <v>1242</v>
      </c>
    </row>
    <row r="11" spans="2:9" x14ac:dyDescent="0.25">
      <c r="B11" s="6">
        <v>1346</v>
      </c>
      <c r="C11" s="6" t="s">
        <v>366</v>
      </c>
      <c r="D11" s="6" t="s">
        <v>861</v>
      </c>
      <c r="E11" s="7">
        <v>1</v>
      </c>
      <c r="F11" s="8">
        <v>125</v>
      </c>
      <c r="G11" s="9" t="s">
        <v>862</v>
      </c>
      <c r="H11" s="10">
        <v>0.62</v>
      </c>
      <c r="I11" s="6" t="s">
        <v>1233</v>
      </c>
    </row>
    <row r="12" spans="2:9" x14ac:dyDescent="0.25">
      <c r="B12" s="6">
        <v>1408</v>
      </c>
      <c r="C12" s="6" t="s">
        <v>700</v>
      </c>
      <c r="D12" s="6" t="s">
        <v>701</v>
      </c>
      <c r="E12" s="7">
        <v>10</v>
      </c>
      <c r="F12" s="8">
        <v>9</v>
      </c>
      <c r="G12" s="9" t="s">
        <v>1080</v>
      </c>
      <c r="H12" s="10">
        <v>2.2000000000000002E-2</v>
      </c>
      <c r="I12" s="6" t="s">
        <v>1236</v>
      </c>
    </row>
    <row r="13" spans="2:9" x14ac:dyDescent="0.25">
      <c r="B13" s="6">
        <v>1429</v>
      </c>
      <c r="C13" s="6" t="s">
        <v>263</v>
      </c>
      <c r="D13" s="6" t="s">
        <v>264</v>
      </c>
      <c r="E13" s="7">
        <v>1</v>
      </c>
      <c r="F13" s="8">
        <v>46</v>
      </c>
      <c r="G13" s="9" t="s">
        <v>812</v>
      </c>
      <c r="H13" s="10">
        <v>0.3</v>
      </c>
      <c r="I13" s="6" t="s">
        <v>1243</v>
      </c>
    </row>
    <row r="14" spans="2:9" x14ac:dyDescent="0.25">
      <c r="B14" s="6">
        <v>1435</v>
      </c>
      <c r="C14" s="6" t="s">
        <v>283</v>
      </c>
      <c r="D14" s="6" t="s">
        <v>1190</v>
      </c>
      <c r="E14" s="7">
        <v>5</v>
      </c>
      <c r="F14" s="8">
        <v>65</v>
      </c>
      <c r="G14" s="9" t="s">
        <v>1106</v>
      </c>
      <c r="H14" s="10">
        <v>0.27</v>
      </c>
      <c r="I14" s="6" t="s">
        <v>1239</v>
      </c>
    </row>
    <row r="15" spans="2:9" x14ac:dyDescent="0.25">
      <c r="B15" s="6">
        <v>1460</v>
      </c>
      <c r="C15" s="6" t="s">
        <v>637</v>
      </c>
      <c r="D15" s="6" t="s">
        <v>638</v>
      </c>
      <c r="E15" s="7">
        <v>50</v>
      </c>
      <c r="F15" s="8">
        <v>0.75</v>
      </c>
      <c r="G15" s="9" t="s">
        <v>1045</v>
      </c>
      <c r="H15" s="10">
        <v>0.03</v>
      </c>
      <c r="I15" s="6" t="s">
        <v>1237</v>
      </c>
    </row>
    <row r="16" spans="2:9" x14ac:dyDescent="0.25">
      <c r="B16" s="6">
        <v>1502</v>
      </c>
      <c r="C16" s="6" t="s">
        <v>640</v>
      </c>
      <c r="D16" s="6" t="s">
        <v>641</v>
      </c>
      <c r="E16" s="7">
        <v>50</v>
      </c>
      <c r="F16" s="8">
        <v>0.27</v>
      </c>
      <c r="G16" s="9" t="s">
        <v>1049</v>
      </c>
      <c r="H16" s="10">
        <v>8.0000000000000002E-3</v>
      </c>
      <c r="I16" s="6" t="s">
        <v>1236</v>
      </c>
    </row>
    <row r="17" spans="2:9" x14ac:dyDescent="0.25">
      <c r="B17" s="6">
        <v>1503</v>
      </c>
      <c r="C17" s="6" t="s">
        <v>642</v>
      </c>
      <c r="D17" s="6" t="s">
        <v>643</v>
      </c>
      <c r="E17" s="7">
        <v>50</v>
      </c>
      <c r="F17" s="8">
        <v>0.27</v>
      </c>
      <c r="G17" s="9" t="s">
        <v>1050</v>
      </c>
      <c r="H17" s="10">
        <v>8.0000000000000002E-3</v>
      </c>
      <c r="I17" s="6" t="s">
        <v>1236</v>
      </c>
    </row>
    <row r="18" spans="2:9" x14ac:dyDescent="0.25">
      <c r="B18" s="6">
        <v>1579</v>
      </c>
      <c r="C18" s="6" t="s">
        <v>398</v>
      </c>
      <c r="D18" s="6" t="s">
        <v>399</v>
      </c>
      <c r="E18" s="7">
        <v>10</v>
      </c>
      <c r="F18" s="8">
        <v>3</v>
      </c>
      <c r="G18" s="9" t="s">
        <v>886</v>
      </c>
      <c r="H18" s="10">
        <v>0.01</v>
      </c>
      <c r="I18" s="6" t="s">
        <v>1232</v>
      </c>
    </row>
    <row r="19" spans="2:9" x14ac:dyDescent="0.25">
      <c r="B19" s="6">
        <v>1586</v>
      </c>
      <c r="C19" s="6" t="s">
        <v>387</v>
      </c>
      <c r="D19" s="6" t="s">
        <v>389</v>
      </c>
      <c r="E19" s="7">
        <v>1</v>
      </c>
      <c r="F19" s="8">
        <v>49.5</v>
      </c>
      <c r="G19" s="9" t="s">
        <v>877</v>
      </c>
      <c r="H19" s="10">
        <v>0.24</v>
      </c>
      <c r="I19" s="6" t="s">
        <v>1232</v>
      </c>
    </row>
    <row r="20" spans="2:9" x14ac:dyDescent="0.25">
      <c r="B20" s="6">
        <v>1590</v>
      </c>
      <c r="C20" s="6" t="s">
        <v>383</v>
      </c>
      <c r="D20" s="6" t="s">
        <v>384</v>
      </c>
      <c r="E20" s="7">
        <v>1</v>
      </c>
      <c r="F20" s="8">
        <v>45</v>
      </c>
      <c r="G20" s="9" t="s">
        <v>875</v>
      </c>
      <c r="H20" s="10">
        <v>0.20200000000000004</v>
      </c>
      <c r="I20" s="6" t="s">
        <v>1232</v>
      </c>
    </row>
    <row r="21" spans="2:9" x14ac:dyDescent="0.25">
      <c r="B21" s="6">
        <v>1592</v>
      </c>
      <c r="C21" s="6" t="s">
        <v>385</v>
      </c>
      <c r="D21" s="6" t="s">
        <v>386</v>
      </c>
      <c r="E21" s="7">
        <v>1</v>
      </c>
      <c r="F21" s="8">
        <v>40</v>
      </c>
      <c r="G21" s="9" t="s">
        <v>874</v>
      </c>
      <c r="H21" s="10">
        <v>0.24</v>
      </c>
      <c r="I21" s="6" t="s">
        <v>1232</v>
      </c>
    </row>
    <row r="22" spans="2:9" x14ac:dyDescent="0.25">
      <c r="B22" s="6">
        <v>1597</v>
      </c>
      <c r="C22" s="6" t="s">
        <v>381</v>
      </c>
      <c r="D22" s="6" t="s">
        <v>382</v>
      </c>
      <c r="E22" s="7">
        <v>1</v>
      </c>
      <c r="F22" s="8">
        <v>35</v>
      </c>
      <c r="G22" s="9" t="s">
        <v>871</v>
      </c>
      <c r="H22" s="10">
        <v>0.2</v>
      </c>
      <c r="I22" s="6" t="s">
        <v>1232</v>
      </c>
    </row>
    <row r="23" spans="2:9" x14ac:dyDescent="0.25">
      <c r="B23" s="6">
        <v>1602</v>
      </c>
      <c r="C23" s="6" t="s">
        <v>390</v>
      </c>
      <c r="D23" s="6" t="s">
        <v>391</v>
      </c>
      <c r="E23" s="7">
        <v>1</v>
      </c>
      <c r="F23" s="8">
        <v>15.5</v>
      </c>
      <c r="G23" s="9" t="s">
        <v>881</v>
      </c>
      <c r="H23" s="10">
        <v>1.08</v>
      </c>
      <c r="I23" s="6" t="s">
        <v>1232</v>
      </c>
    </row>
    <row r="24" spans="2:9" x14ac:dyDescent="0.25">
      <c r="B24" s="6">
        <v>1607</v>
      </c>
      <c r="C24" s="6" t="s">
        <v>379</v>
      </c>
      <c r="D24" s="6" t="s">
        <v>380</v>
      </c>
      <c r="E24" s="7">
        <v>1</v>
      </c>
      <c r="F24" s="8">
        <v>82</v>
      </c>
      <c r="G24" s="9" t="s">
        <v>870</v>
      </c>
      <c r="H24" s="10">
        <v>0.33</v>
      </c>
      <c r="I24" s="6" t="s">
        <v>1232</v>
      </c>
    </row>
    <row r="25" spans="2:9" x14ac:dyDescent="0.25">
      <c r="B25" s="6">
        <v>1608</v>
      </c>
      <c r="C25" s="6" t="s">
        <v>377</v>
      </c>
      <c r="D25" s="6" t="s">
        <v>378</v>
      </c>
      <c r="E25" s="7">
        <v>1</v>
      </c>
      <c r="F25" s="8">
        <v>81</v>
      </c>
      <c r="G25" s="9" t="s">
        <v>869</v>
      </c>
      <c r="H25" s="10">
        <v>0.24700000000000003</v>
      </c>
      <c r="I25" s="6" t="s">
        <v>1232</v>
      </c>
    </row>
    <row r="26" spans="2:9" x14ac:dyDescent="0.25">
      <c r="B26" s="6">
        <v>1640</v>
      </c>
      <c r="C26" s="6" t="s">
        <v>680</v>
      </c>
      <c r="D26" s="6" t="s">
        <v>681</v>
      </c>
      <c r="E26" s="7">
        <v>10</v>
      </c>
      <c r="F26" s="8">
        <v>1</v>
      </c>
      <c r="G26" s="9" t="s">
        <v>1072</v>
      </c>
      <c r="H26" s="10">
        <v>0.01</v>
      </c>
      <c r="I26" s="6" t="s">
        <v>1228</v>
      </c>
    </row>
    <row r="27" spans="2:9" x14ac:dyDescent="0.25">
      <c r="B27" s="6">
        <v>1674</v>
      </c>
      <c r="C27" s="6" t="s">
        <v>696</v>
      </c>
      <c r="D27" s="6" t="s">
        <v>697</v>
      </c>
      <c r="E27" s="7">
        <v>10</v>
      </c>
      <c r="F27" s="8">
        <v>6</v>
      </c>
      <c r="G27" s="9" t="s">
        <v>1078</v>
      </c>
      <c r="H27" s="10">
        <v>2.2000000000000002E-2</v>
      </c>
      <c r="I27" s="6" t="s">
        <v>1236</v>
      </c>
    </row>
    <row r="28" spans="2:9" x14ac:dyDescent="0.25">
      <c r="B28" s="6">
        <v>1725</v>
      </c>
      <c r="C28" s="6" t="s">
        <v>219</v>
      </c>
      <c r="D28" s="6" t="s">
        <v>220</v>
      </c>
      <c r="E28" s="7">
        <v>5</v>
      </c>
      <c r="F28" s="8">
        <v>19</v>
      </c>
      <c r="G28" s="9" t="s">
        <v>769</v>
      </c>
      <c r="H28" s="10">
        <v>0.70400000000000007</v>
      </c>
      <c r="I28" s="6" t="s">
        <v>1235</v>
      </c>
    </row>
    <row r="29" spans="2:9" x14ac:dyDescent="0.25">
      <c r="B29" s="6">
        <v>1730</v>
      </c>
      <c r="C29" s="6" t="s">
        <v>222</v>
      </c>
      <c r="D29" s="6" t="s">
        <v>223</v>
      </c>
      <c r="E29" s="7">
        <v>5</v>
      </c>
      <c r="F29" s="8">
        <v>21.5</v>
      </c>
      <c r="G29" s="9" t="s">
        <v>770</v>
      </c>
      <c r="H29" s="10">
        <v>0.48</v>
      </c>
      <c r="I29" s="6" t="s">
        <v>1235</v>
      </c>
    </row>
    <row r="30" spans="2:9" x14ac:dyDescent="0.25">
      <c r="B30" s="6">
        <v>1795</v>
      </c>
      <c r="C30" s="6" t="s">
        <v>231</v>
      </c>
      <c r="D30" s="6" t="s">
        <v>232</v>
      </c>
      <c r="E30" s="7">
        <v>3</v>
      </c>
      <c r="F30" s="8">
        <v>51</v>
      </c>
      <c r="G30" s="9" t="s">
        <v>774</v>
      </c>
      <c r="H30" s="10">
        <v>2.75</v>
      </c>
      <c r="I30" s="6" t="s">
        <v>1235</v>
      </c>
    </row>
    <row r="31" spans="2:9" x14ac:dyDescent="0.25">
      <c r="B31" s="6">
        <v>1800</v>
      </c>
      <c r="C31" s="6" t="s">
        <v>235</v>
      </c>
      <c r="D31" s="6" t="s">
        <v>236</v>
      </c>
      <c r="E31" s="7">
        <v>5</v>
      </c>
      <c r="F31" s="8">
        <v>21.5</v>
      </c>
      <c r="G31" s="9" t="s">
        <v>775</v>
      </c>
      <c r="H31" s="10">
        <v>0.82499999999999996</v>
      </c>
      <c r="I31" s="6" t="s">
        <v>1235</v>
      </c>
    </row>
    <row r="32" spans="2:9" x14ac:dyDescent="0.25">
      <c r="B32" s="6">
        <v>1803</v>
      </c>
      <c r="C32" s="6" t="s">
        <v>233</v>
      </c>
      <c r="D32" s="6" t="s">
        <v>234</v>
      </c>
      <c r="E32" s="7">
        <v>10</v>
      </c>
      <c r="F32" s="8">
        <v>26</v>
      </c>
      <c r="G32" s="9" t="s">
        <v>776</v>
      </c>
      <c r="H32" s="10">
        <v>0.8</v>
      </c>
      <c r="I32" s="6" t="s">
        <v>1235</v>
      </c>
    </row>
    <row r="33" spans="2:9" x14ac:dyDescent="0.25">
      <c r="B33" s="6">
        <v>1807</v>
      </c>
      <c r="C33" s="6" t="s">
        <v>237</v>
      </c>
      <c r="D33" s="6" t="s">
        <v>1188</v>
      </c>
      <c r="E33" s="7">
        <v>3</v>
      </c>
      <c r="F33" s="8">
        <v>54.9</v>
      </c>
      <c r="G33" s="9" t="s">
        <v>1204</v>
      </c>
      <c r="H33" s="10">
        <v>2.8</v>
      </c>
      <c r="I33" s="6" t="s">
        <v>1235</v>
      </c>
    </row>
    <row r="34" spans="2:9" x14ac:dyDescent="0.25">
      <c r="B34" s="6">
        <v>1808</v>
      </c>
      <c r="C34" s="6" t="s">
        <v>230</v>
      </c>
      <c r="D34" s="6" t="s">
        <v>1187</v>
      </c>
      <c r="E34" s="7">
        <v>3</v>
      </c>
      <c r="F34" s="8">
        <v>54.9</v>
      </c>
      <c r="G34" s="9" t="s">
        <v>1111</v>
      </c>
      <c r="H34" s="10">
        <v>2.8</v>
      </c>
      <c r="I34" s="6" t="s">
        <v>1235</v>
      </c>
    </row>
    <row r="35" spans="2:9" x14ac:dyDescent="0.25">
      <c r="B35" s="6">
        <v>1809</v>
      </c>
      <c r="C35" s="6" t="s">
        <v>239</v>
      </c>
      <c r="D35" s="6" t="s">
        <v>1186</v>
      </c>
      <c r="E35" s="7">
        <v>3</v>
      </c>
      <c r="F35" s="8">
        <v>54.9</v>
      </c>
      <c r="G35" s="9" t="s">
        <v>1203</v>
      </c>
      <c r="H35" s="10">
        <v>2.8</v>
      </c>
      <c r="I35" s="6" t="s">
        <v>1235</v>
      </c>
    </row>
    <row r="36" spans="2:9" x14ac:dyDescent="0.25">
      <c r="B36" s="6">
        <v>1810</v>
      </c>
      <c r="C36" s="6" t="s">
        <v>229</v>
      </c>
      <c r="D36" s="6" t="s">
        <v>1185</v>
      </c>
      <c r="E36" s="7">
        <v>3</v>
      </c>
      <c r="F36" s="8">
        <v>54.9</v>
      </c>
      <c r="G36" s="9" t="s">
        <v>1113</v>
      </c>
      <c r="H36" s="10">
        <v>2.8</v>
      </c>
      <c r="I36" s="6" t="s">
        <v>1235</v>
      </c>
    </row>
    <row r="37" spans="2:9" x14ac:dyDescent="0.25">
      <c r="B37" s="6">
        <v>2180</v>
      </c>
      <c r="C37" s="6" t="s">
        <v>298</v>
      </c>
      <c r="D37" s="6" t="s">
        <v>299</v>
      </c>
      <c r="E37" s="7">
        <v>1</v>
      </c>
      <c r="F37" s="8">
        <v>11.2</v>
      </c>
      <c r="G37" s="9" t="s">
        <v>806</v>
      </c>
      <c r="H37" s="10">
        <v>0.25</v>
      </c>
      <c r="I37" s="6" t="s">
        <v>1241</v>
      </c>
    </row>
    <row r="38" spans="2:9" x14ac:dyDescent="0.25">
      <c r="B38" s="6">
        <v>2185</v>
      </c>
      <c r="C38" s="6" t="s">
        <v>300</v>
      </c>
      <c r="D38" s="6" t="s">
        <v>301</v>
      </c>
      <c r="E38" s="7">
        <v>1</v>
      </c>
      <c r="F38" s="8">
        <v>13.7</v>
      </c>
      <c r="G38" s="9" t="s">
        <v>807</v>
      </c>
      <c r="H38" s="10">
        <v>0.25</v>
      </c>
      <c r="I38" s="6" t="s">
        <v>1241</v>
      </c>
    </row>
    <row r="39" spans="2:9" x14ac:dyDescent="0.25">
      <c r="B39" s="6">
        <v>2221</v>
      </c>
      <c r="C39" s="6" t="s">
        <v>375</v>
      </c>
      <c r="D39" s="6" t="s">
        <v>702</v>
      </c>
      <c r="E39" s="7">
        <v>10</v>
      </c>
      <c r="F39" s="8">
        <v>0.33</v>
      </c>
      <c r="G39" s="9" t="s">
        <v>887</v>
      </c>
      <c r="H39" s="10">
        <v>3.3000000000000002E-2</v>
      </c>
      <c r="I39" s="6" t="s">
        <v>1228</v>
      </c>
    </row>
    <row r="40" spans="2:9" x14ac:dyDescent="0.25">
      <c r="B40" s="6">
        <v>2221</v>
      </c>
      <c r="C40" s="6" t="s">
        <v>375</v>
      </c>
      <c r="D40" s="6" t="s">
        <v>702</v>
      </c>
      <c r="E40" s="7">
        <v>10</v>
      </c>
      <c r="F40" s="8">
        <v>0.33</v>
      </c>
      <c r="G40" s="9" t="s">
        <v>887</v>
      </c>
      <c r="H40" s="10">
        <v>3.3000000000000002E-2</v>
      </c>
      <c r="I40" s="6" t="s">
        <v>1228</v>
      </c>
    </row>
    <row r="41" spans="2:9" x14ac:dyDescent="0.25">
      <c r="B41" s="6">
        <v>2224</v>
      </c>
      <c r="C41" s="6" t="s">
        <v>373</v>
      </c>
      <c r="D41" s="6" t="s">
        <v>395</v>
      </c>
      <c r="E41" s="7">
        <v>1</v>
      </c>
      <c r="F41" s="8">
        <v>80</v>
      </c>
      <c r="G41" s="9" t="s">
        <v>882</v>
      </c>
      <c r="H41" s="10">
        <v>3.36</v>
      </c>
      <c r="I41" s="6" t="s">
        <v>1233</v>
      </c>
    </row>
    <row r="42" spans="2:9" x14ac:dyDescent="0.25">
      <c r="B42" s="6">
        <v>2224</v>
      </c>
      <c r="C42" s="6" t="s">
        <v>373</v>
      </c>
      <c r="D42" s="6" t="s">
        <v>395</v>
      </c>
      <c r="E42" s="7">
        <v>1</v>
      </c>
      <c r="F42" s="8">
        <v>80</v>
      </c>
      <c r="G42" s="9" t="s">
        <v>882</v>
      </c>
      <c r="H42" s="10">
        <v>3.36</v>
      </c>
      <c r="I42" s="6" t="s">
        <v>1233</v>
      </c>
    </row>
    <row r="43" spans="2:9" x14ac:dyDescent="0.25">
      <c r="B43" s="6">
        <v>2225</v>
      </c>
      <c r="C43" s="6" t="s">
        <v>372</v>
      </c>
      <c r="D43" s="6" t="s">
        <v>879</v>
      </c>
      <c r="E43" s="7">
        <v>1</v>
      </c>
      <c r="F43" s="8">
        <v>28</v>
      </c>
      <c r="G43" s="9" t="s">
        <v>880</v>
      </c>
      <c r="H43" s="10">
        <v>1.24</v>
      </c>
      <c r="I43" s="6" t="s">
        <v>1233</v>
      </c>
    </row>
    <row r="44" spans="2:9" x14ac:dyDescent="0.25">
      <c r="B44" s="6">
        <v>2226</v>
      </c>
      <c r="C44" s="6" t="s">
        <v>374</v>
      </c>
      <c r="D44" s="6" t="s">
        <v>396</v>
      </c>
      <c r="E44" s="7">
        <v>1</v>
      </c>
      <c r="F44" s="8">
        <v>100</v>
      </c>
      <c r="G44" s="9" t="s">
        <v>883</v>
      </c>
      <c r="H44" s="10">
        <v>5.54</v>
      </c>
      <c r="I44" s="6" t="s">
        <v>1233</v>
      </c>
    </row>
    <row r="45" spans="2:9" x14ac:dyDescent="0.25">
      <c r="B45" s="6">
        <v>2226</v>
      </c>
      <c r="C45" s="6" t="s">
        <v>374</v>
      </c>
      <c r="D45" s="6" t="s">
        <v>396</v>
      </c>
      <c r="E45" s="7">
        <v>1</v>
      </c>
      <c r="F45" s="8">
        <v>100</v>
      </c>
      <c r="G45" s="9" t="s">
        <v>883</v>
      </c>
      <c r="H45" s="10">
        <v>5.54</v>
      </c>
      <c r="I45" s="6" t="s">
        <v>1233</v>
      </c>
    </row>
    <row r="46" spans="2:9" x14ac:dyDescent="0.25">
      <c r="B46" s="6">
        <v>2228</v>
      </c>
      <c r="C46" s="6" t="s">
        <v>369</v>
      </c>
      <c r="D46" s="6" t="s">
        <v>847</v>
      </c>
      <c r="E46" s="7">
        <v>1</v>
      </c>
      <c r="F46" s="8">
        <v>116</v>
      </c>
      <c r="G46" s="9" t="s">
        <v>848</v>
      </c>
      <c r="H46" s="10">
        <v>1</v>
      </c>
      <c r="I46" s="6" t="s">
        <v>1233</v>
      </c>
    </row>
    <row r="47" spans="2:9" x14ac:dyDescent="0.25">
      <c r="B47" s="6">
        <v>2238</v>
      </c>
      <c r="C47" s="6" t="s">
        <v>367</v>
      </c>
      <c r="D47" s="6" t="s">
        <v>863</v>
      </c>
      <c r="E47" s="7">
        <v>1</v>
      </c>
      <c r="F47" s="8">
        <v>104</v>
      </c>
      <c r="G47" s="9" t="s">
        <v>864</v>
      </c>
      <c r="H47" s="10">
        <v>0.66</v>
      </c>
      <c r="I47" s="6" t="s">
        <v>1233</v>
      </c>
    </row>
    <row r="48" spans="2:9" x14ac:dyDescent="0.25">
      <c r="B48" s="6">
        <v>2239</v>
      </c>
      <c r="C48" s="6" t="s">
        <v>368</v>
      </c>
      <c r="D48" s="6" t="s">
        <v>865</v>
      </c>
      <c r="E48" s="7">
        <v>1</v>
      </c>
      <c r="F48" s="8">
        <v>104</v>
      </c>
      <c r="G48" s="9" t="s">
        <v>866</v>
      </c>
      <c r="H48" s="10">
        <v>0.66</v>
      </c>
      <c r="I48" s="6" t="s">
        <v>1233</v>
      </c>
    </row>
    <row r="49" spans="2:9" x14ac:dyDescent="0.25">
      <c r="B49" s="6">
        <v>2246</v>
      </c>
      <c r="C49" s="6" t="s">
        <v>364</v>
      </c>
      <c r="D49" s="6" t="s">
        <v>856</v>
      </c>
      <c r="E49" s="7">
        <v>1</v>
      </c>
      <c r="F49" s="8">
        <v>79.5</v>
      </c>
      <c r="G49" s="9" t="s">
        <v>857</v>
      </c>
      <c r="H49" s="10">
        <v>0.64</v>
      </c>
      <c r="I49" s="6" t="s">
        <v>1233</v>
      </c>
    </row>
    <row r="50" spans="2:9" x14ac:dyDescent="0.25">
      <c r="B50" s="6">
        <v>2247</v>
      </c>
      <c r="C50" s="6" t="s">
        <v>376</v>
      </c>
      <c r="D50" s="6" t="s">
        <v>884</v>
      </c>
      <c r="E50" s="7">
        <v>10</v>
      </c>
      <c r="F50" s="8">
        <v>3</v>
      </c>
      <c r="G50" s="9" t="s">
        <v>885</v>
      </c>
      <c r="H50" s="10">
        <v>0.01</v>
      </c>
      <c r="I50" s="6" t="s">
        <v>1233</v>
      </c>
    </row>
    <row r="51" spans="2:9" x14ac:dyDescent="0.25">
      <c r="B51" s="6">
        <v>2248</v>
      </c>
      <c r="C51" s="6" t="s">
        <v>365</v>
      </c>
      <c r="D51" s="6" t="s">
        <v>389</v>
      </c>
      <c r="E51" s="7">
        <v>1</v>
      </c>
      <c r="F51" s="8">
        <v>99</v>
      </c>
      <c r="G51" s="9" t="s">
        <v>860</v>
      </c>
      <c r="H51" s="10">
        <v>0</v>
      </c>
      <c r="I51" s="6" t="s">
        <v>1233</v>
      </c>
    </row>
    <row r="52" spans="2:9" x14ac:dyDescent="0.25">
      <c r="B52" s="6">
        <v>2293</v>
      </c>
      <c r="C52" s="6" t="s">
        <v>358</v>
      </c>
      <c r="D52" s="6" t="s">
        <v>849</v>
      </c>
      <c r="E52" s="7">
        <v>1</v>
      </c>
      <c r="F52" s="8">
        <v>65</v>
      </c>
      <c r="G52" s="9" t="s">
        <v>850</v>
      </c>
      <c r="H52" s="10">
        <v>0.6</v>
      </c>
      <c r="I52" s="6" t="s">
        <v>1233</v>
      </c>
    </row>
    <row r="53" spans="2:9" x14ac:dyDescent="0.25">
      <c r="B53" s="6">
        <v>2294</v>
      </c>
      <c r="C53" s="6" t="s">
        <v>357</v>
      </c>
      <c r="D53" s="6" t="s">
        <v>851</v>
      </c>
      <c r="E53" s="7">
        <v>1</v>
      </c>
      <c r="F53" s="8">
        <v>70</v>
      </c>
      <c r="G53" s="9" t="s">
        <v>852</v>
      </c>
      <c r="H53" s="10">
        <v>0.6</v>
      </c>
      <c r="I53" s="6" t="s">
        <v>1233</v>
      </c>
    </row>
    <row r="54" spans="2:9" x14ac:dyDescent="0.25">
      <c r="B54" s="6">
        <v>2350</v>
      </c>
      <c r="C54" s="6" t="s">
        <v>682</v>
      </c>
      <c r="D54" s="6" t="s">
        <v>683</v>
      </c>
      <c r="E54" s="7">
        <v>10</v>
      </c>
      <c r="F54" s="8">
        <v>2.4</v>
      </c>
      <c r="G54" s="9" t="s">
        <v>1073</v>
      </c>
      <c r="H54" s="10">
        <v>1.2E-2</v>
      </c>
      <c r="I54" s="6" t="s">
        <v>1236</v>
      </c>
    </row>
    <row r="55" spans="2:9" x14ac:dyDescent="0.25">
      <c r="B55" s="6">
        <v>2351</v>
      </c>
      <c r="C55" s="6" t="s">
        <v>684</v>
      </c>
      <c r="D55" s="6" t="s">
        <v>685</v>
      </c>
      <c r="E55" s="7">
        <v>10</v>
      </c>
      <c r="F55" s="8">
        <v>1.8</v>
      </c>
      <c r="G55" s="9" t="s">
        <v>1074</v>
      </c>
      <c r="H55" s="10">
        <v>0.01</v>
      </c>
      <c r="I55" s="6" t="s">
        <v>1236</v>
      </c>
    </row>
    <row r="56" spans="2:9" x14ac:dyDescent="0.25">
      <c r="B56" s="6">
        <v>2353</v>
      </c>
      <c r="C56" s="6" t="s">
        <v>690</v>
      </c>
      <c r="D56" s="6" t="s">
        <v>691</v>
      </c>
      <c r="E56" s="7">
        <v>10</v>
      </c>
      <c r="F56" s="8">
        <v>4.5</v>
      </c>
      <c r="G56" s="9" t="s">
        <v>1075</v>
      </c>
      <c r="H56" s="10">
        <v>1.2E-2</v>
      </c>
      <c r="I56" s="6" t="s">
        <v>1236</v>
      </c>
    </row>
    <row r="57" spans="2:9" x14ac:dyDescent="0.25">
      <c r="B57" s="6">
        <v>2365</v>
      </c>
      <c r="C57" s="6" t="s">
        <v>686</v>
      </c>
      <c r="D57" s="6" t="s">
        <v>687</v>
      </c>
      <c r="E57" s="7">
        <v>1</v>
      </c>
      <c r="F57" s="8">
        <v>1.55</v>
      </c>
      <c r="G57" s="9" t="s">
        <v>1216</v>
      </c>
      <c r="H57" s="10">
        <v>0.01</v>
      </c>
      <c r="I57" s="6" t="s">
        <v>1236</v>
      </c>
    </row>
    <row r="58" spans="2:9" x14ac:dyDescent="0.25">
      <c r="B58" s="6">
        <v>2371</v>
      </c>
      <c r="C58" s="6" t="s">
        <v>678</v>
      </c>
      <c r="D58" s="6" t="s">
        <v>679</v>
      </c>
      <c r="E58" s="7">
        <v>10</v>
      </c>
      <c r="F58" s="8">
        <v>2.2999999999999998</v>
      </c>
      <c r="G58" s="9" t="s">
        <v>1071</v>
      </c>
      <c r="H58" s="10">
        <v>0.01</v>
      </c>
      <c r="I58" s="6" t="s">
        <v>1236</v>
      </c>
    </row>
    <row r="59" spans="2:9" x14ac:dyDescent="0.25">
      <c r="B59" s="6">
        <v>2377</v>
      </c>
      <c r="C59" s="6" t="s">
        <v>644</v>
      </c>
      <c r="D59" s="6" t="s">
        <v>645</v>
      </c>
      <c r="E59" s="7">
        <v>100</v>
      </c>
      <c r="F59" s="8">
        <v>0.13</v>
      </c>
      <c r="G59" s="9" t="s">
        <v>1051</v>
      </c>
      <c r="H59" s="10">
        <v>5.0000000000000001E-3</v>
      </c>
      <c r="I59" s="6" t="s">
        <v>1236</v>
      </c>
    </row>
    <row r="60" spans="2:9" x14ac:dyDescent="0.25">
      <c r="B60" s="6">
        <v>2379</v>
      </c>
      <c r="C60" s="6" t="s">
        <v>698</v>
      </c>
      <c r="D60" s="6" t="s">
        <v>699</v>
      </c>
      <c r="E60" s="7">
        <v>10</v>
      </c>
      <c r="F60" s="8">
        <v>2.5</v>
      </c>
      <c r="G60" s="9" t="s">
        <v>889</v>
      </c>
      <c r="H60" s="10">
        <v>2.3E-2</v>
      </c>
      <c r="I60" s="6" t="s">
        <v>1236</v>
      </c>
    </row>
    <row r="61" spans="2:9" x14ac:dyDescent="0.25">
      <c r="B61" s="6">
        <v>2469</v>
      </c>
      <c r="C61" s="6" t="s">
        <v>635</v>
      </c>
      <c r="D61" s="6" t="s">
        <v>636</v>
      </c>
      <c r="E61" s="7">
        <v>100</v>
      </c>
      <c r="F61" s="8">
        <v>0.56000000000000005</v>
      </c>
      <c r="G61" s="9" t="s">
        <v>1046</v>
      </c>
      <c r="H61" s="10">
        <v>0.02</v>
      </c>
      <c r="I61" s="6" t="s">
        <v>1237</v>
      </c>
    </row>
    <row r="62" spans="2:9" x14ac:dyDescent="0.25">
      <c r="B62" s="6">
        <v>2472</v>
      </c>
      <c r="C62" s="6" t="s">
        <v>613</v>
      </c>
      <c r="D62" s="6" t="s">
        <v>614</v>
      </c>
      <c r="E62" s="7">
        <v>12</v>
      </c>
      <c r="F62" s="8">
        <v>3.1</v>
      </c>
      <c r="G62" s="9" t="s">
        <v>1029</v>
      </c>
      <c r="H62" s="10">
        <v>0.09</v>
      </c>
      <c r="I62" s="6" t="s">
        <v>1237</v>
      </c>
    </row>
    <row r="63" spans="2:9" x14ac:dyDescent="0.25">
      <c r="B63" s="6">
        <v>2473</v>
      </c>
      <c r="C63" s="6" t="s">
        <v>629</v>
      </c>
      <c r="D63" s="6" t="s">
        <v>630</v>
      </c>
      <c r="E63" s="7">
        <v>60</v>
      </c>
      <c r="F63" s="8">
        <v>2.7</v>
      </c>
      <c r="G63" s="9" t="s">
        <v>1040</v>
      </c>
      <c r="H63" s="10">
        <v>7.4999999999999997E-2</v>
      </c>
      <c r="I63" s="6" t="s">
        <v>1237</v>
      </c>
    </row>
    <row r="64" spans="2:9" x14ac:dyDescent="0.25">
      <c r="B64" s="6">
        <v>2474</v>
      </c>
      <c r="C64" s="6" t="s">
        <v>623</v>
      </c>
      <c r="D64" s="6" t="s">
        <v>624</v>
      </c>
      <c r="E64" s="7">
        <v>12</v>
      </c>
      <c r="F64" s="8">
        <v>5</v>
      </c>
      <c r="G64" s="9" t="s">
        <v>1037</v>
      </c>
      <c r="H64" s="10">
        <v>0.09</v>
      </c>
      <c r="I64" s="6" t="s">
        <v>1237</v>
      </c>
    </row>
    <row r="65" spans="2:9" x14ac:dyDescent="0.25">
      <c r="B65" s="6">
        <v>2475</v>
      </c>
      <c r="C65" s="6" t="s">
        <v>615</v>
      </c>
      <c r="D65" s="6" t="s">
        <v>616</v>
      </c>
      <c r="E65" s="7">
        <v>12</v>
      </c>
      <c r="F65" s="8">
        <v>5.7</v>
      </c>
      <c r="G65" s="9" t="s">
        <v>1031</v>
      </c>
      <c r="H65" s="10">
        <v>0.09</v>
      </c>
      <c r="I65" s="6" t="s">
        <v>1237</v>
      </c>
    </row>
    <row r="66" spans="2:9" x14ac:dyDescent="0.25">
      <c r="B66" s="6">
        <v>2476</v>
      </c>
      <c r="C66" s="6" t="s">
        <v>617</v>
      </c>
      <c r="D66" s="6" t="s">
        <v>616</v>
      </c>
      <c r="E66" s="7">
        <v>12</v>
      </c>
      <c r="F66" s="8">
        <v>5.8</v>
      </c>
      <c r="G66" s="9" t="s">
        <v>1033</v>
      </c>
      <c r="H66" s="10">
        <v>0.09</v>
      </c>
      <c r="I66" s="6" t="s">
        <v>1237</v>
      </c>
    </row>
    <row r="67" spans="2:9" x14ac:dyDescent="0.25">
      <c r="B67" s="6">
        <v>2477</v>
      </c>
      <c r="C67" s="6" t="s">
        <v>618</v>
      </c>
      <c r="D67" s="6" t="s">
        <v>616</v>
      </c>
      <c r="E67" s="7">
        <v>12</v>
      </c>
      <c r="F67" s="8">
        <v>5.7</v>
      </c>
      <c r="G67" s="9" t="s">
        <v>1035</v>
      </c>
      <c r="H67" s="10">
        <v>0.09</v>
      </c>
      <c r="I67" s="6" t="s">
        <v>1237</v>
      </c>
    </row>
    <row r="68" spans="2:9" x14ac:dyDescent="0.25">
      <c r="B68" s="6">
        <v>2521</v>
      </c>
      <c r="C68" s="6" t="s">
        <v>664</v>
      </c>
      <c r="D68" s="6" t="s">
        <v>665</v>
      </c>
      <c r="E68" s="7" t="s">
        <v>666</v>
      </c>
      <c r="F68" s="8">
        <v>0.35</v>
      </c>
      <c r="G68" s="9" t="s">
        <v>1064</v>
      </c>
      <c r="H68" s="10">
        <v>4.2000000000000003E-2</v>
      </c>
      <c r="I68" s="6" t="s">
        <v>1224</v>
      </c>
    </row>
    <row r="69" spans="2:9" x14ac:dyDescent="0.25">
      <c r="B69" s="6">
        <v>2522</v>
      </c>
      <c r="C69" s="6" t="s">
        <v>667</v>
      </c>
      <c r="D69" s="6" t="s">
        <v>668</v>
      </c>
      <c r="E69" s="7" t="s">
        <v>666</v>
      </c>
      <c r="F69" s="8">
        <v>0.5</v>
      </c>
      <c r="G69" s="9" t="s">
        <v>1065</v>
      </c>
      <c r="H69" s="10">
        <v>0.04</v>
      </c>
      <c r="I69" s="6" t="s">
        <v>1224</v>
      </c>
    </row>
    <row r="70" spans="2:9" x14ac:dyDescent="0.25">
      <c r="B70" s="6">
        <v>2734</v>
      </c>
      <c r="C70" s="6" t="s">
        <v>606</v>
      </c>
      <c r="D70" s="6" t="s">
        <v>607</v>
      </c>
      <c r="E70" s="7">
        <v>60</v>
      </c>
      <c r="F70" s="8">
        <v>2.8</v>
      </c>
      <c r="G70" s="9" t="s">
        <v>1022</v>
      </c>
      <c r="H70" s="10">
        <v>6.4000000000000001E-2</v>
      </c>
      <c r="I70" s="6" t="s">
        <v>1237</v>
      </c>
    </row>
    <row r="71" spans="2:9" x14ac:dyDescent="0.25">
      <c r="B71" s="6">
        <v>2735</v>
      </c>
      <c r="C71" s="6" t="s">
        <v>604</v>
      </c>
      <c r="D71" s="6" t="s">
        <v>605</v>
      </c>
      <c r="E71" s="7">
        <v>12</v>
      </c>
      <c r="F71" s="8">
        <v>2.7</v>
      </c>
      <c r="G71" s="9" t="s">
        <v>1020</v>
      </c>
      <c r="H71" s="10">
        <v>9.7000000000000017E-2</v>
      </c>
      <c r="I71" s="6" t="s">
        <v>1237</v>
      </c>
    </row>
    <row r="72" spans="2:9" x14ac:dyDescent="0.25">
      <c r="B72" s="6">
        <v>2736</v>
      </c>
      <c r="C72" s="6" t="s">
        <v>599</v>
      </c>
      <c r="D72" s="6" t="s">
        <v>600</v>
      </c>
      <c r="E72" s="7">
        <v>12</v>
      </c>
      <c r="F72" s="8">
        <v>2.8</v>
      </c>
      <c r="G72" s="9" t="s">
        <v>1017</v>
      </c>
      <c r="H72" s="10">
        <v>0.09</v>
      </c>
      <c r="I72" s="6" t="s">
        <v>1237</v>
      </c>
    </row>
    <row r="73" spans="2:9" x14ac:dyDescent="0.25">
      <c r="B73" s="6">
        <v>2737</v>
      </c>
      <c r="C73" s="6" t="s">
        <v>609</v>
      </c>
      <c r="D73" s="6" t="s">
        <v>610</v>
      </c>
      <c r="E73" s="7">
        <v>12</v>
      </c>
      <c r="F73" s="8">
        <v>5</v>
      </c>
      <c r="G73" s="9" t="s">
        <v>1025</v>
      </c>
      <c r="H73" s="10">
        <v>0.09</v>
      </c>
      <c r="I73" s="6" t="s">
        <v>1237</v>
      </c>
    </row>
    <row r="74" spans="2:9" x14ac:dyDescent="0.25">
      <c r="B74" s="6">
        <v>2740</v>
      </c>
      <c r="C74" s="6" t="s">
        <v>631</v>
      </c>
      <c r="D74" s="6" t="s">
        <v>632</v>
      </c>
      <c r="E74" s="7">
        <v>60</v>
      </c>
      <c r="F74" s="8">
        <v>2.9</v>
      </c>
      <c r="G74" s="9" t="s">
        <v>1042</v>
      </c>
      <c r="H74" s="10">
        <v>7.4999999999999997E-2</v>
      </c>
      <c r="I74" s="6" t="s">
        <v>1237</v>
      </c>
    </row>
    <row r="75" spans="2:9" x14ac:dyDescent="0.25">
      <c r="B75" s="6">
        <v>2750</v>
      </c>
      <c r="C75" s="6" t="s">
        <v>611</v>
      </c>
      <c r="D75" s="6" t="s">
        <v>612</v>
      </c>
      <c r="E75" s="7">
        <v>12</v>
      </c>
      <c r="F75" s="8">
        <v>4.9000000000000004</v>
      </c>
      <c r="G75" s="9" t="s">
        <v>1023</v>
      </c>
      <c r="H75" s="10">
        <v>0.09</v>
      </c>
      <c r="I75" s="6" t="s">
        <v>1237</v>
      </c>
    </row>
    <row r="76" spans="2:9" x14ac:dyDescent="0.25">
      <c r="B76" s="6">
        <v>2766</v>
      </c>
      <c r="C76" s="6" t="s">
        <v>601</v>
      </c>
      <c r="D76" s="6" t="s">
        <v>602</v>
      </c>
      <c r="E76" s="7">
        <v>12</v>
      </c>
      <c r="F76" s="8">
        <v>2.8</v>
      </c>
      <c r="G76" s="9" t="s">
        <v>1018</v>
      </c>
      <c r="H76" s="10">
        <v>0.09</v>
      </c>
      <c r="I76" s="6" t="s">
        <v>1237</v>
      </c>
    </row>
    <row r="77" spans="2:9" x14ac:dyDescent="0.25">
      <c r="B77" s="6">
        <v>2844</v>
      </c>
      <c r="C77" s="6" t="s">
        <v>308</v>
      </c>
      <c r="D77" s="6" t="s">
        <v>309</v>
      </c>
      <c r="E77" s="7">
        <v>1</v>
      </c>
      <c r="F77" s="8">
        <v>310</v>
      </c>
      <c r="G77" s="9" t="s">
        <v>840</v>
      </c>
      <c r="H77" s="10">
        <v>2.2000000000000002</v>
      </c>
      <c r="I77" s="6" t="s">
        <v>1234</v>
      </c>
    </row>
    <row r="78" spans="2:9" x14ac:dyDescent="0.25">
      <c r="B78" s="6">
        <v>2845</v>
      </c>
      <c r="C78" s="6" t="s">
        <v>310</v>
      </c>
      <c r="D78" s="6" t="s">
        <v>311</v>
      </c>
      <c r="E78" s="7">
        <v>1</v>
      </c>
      <c r="F78" s="8">
        <v>280</v>
      </c>
      <c r="G78" s="9" t="s">
        <v>842</v>
      </c>
      <c r="H78" s="10">
        <v>2.2000000000000002</v>
      </c>
      <c r="I78" s="6" t="s">
        <v>1234</v>
      </c>
    </row>
    <row r="79" spans="2:9" x14ac:dyDescent="0.25">
      <c r="B79" s="6">
        <v>2848</v>
      </c>
      <c r="C79" s="6" t="s">
        <v>312</v>
      </c>
      <c r="D79" s="6" t="s">
        <v>1195</v>
      </c>
      <c r="E79" s="7">
        <v>1</v>
      </c>
      <c r="F79" s="8">
        <v>208</v>
      </c>
      <c r="G79" s="9" t="s">
        <v>1206</v>
      </c>
      <c r="H79" s="10">
        <v>2.2000000000000002</v>
      </c>
      <c r="I79" s="6" t="s">
        <v>1234</v>
      </c>
    </row>
    <row r="80" spans="2:9" x14ac:dyDescent="0.25">
      <c r="B80" s="6">
        <v>3029</v>
      </c>
      <c r="C80" s="6" t="s">
        <v>708</v>
      </c>
      <c r="D80" s="6" t="s">
        <v>709</v>
      </c>
      <c r="E80" s="7">
        <v>1</v>
      </c>
      <c r="F80" s="8">
        <v>46.5</v>
      </c>
      <c r="G80" s="9" t="s">
        <v>892</v>
      </c>
      <c r="H80" s="10">
        <v>0.36</v>
      </c>
      <c r="I80" s="6" t="s">
        <v>1233</v>
      </c>
    </row>
    <row r="81" spans="2:9" x14ac:dyDescent="0.25">
      <c r="B81" s="6">
        <v>3065</v>
      </c>
      <c r="C81" s="6" t="s">
        <v>243</v>
      </c>
      <c r="D81" s="6" t="s">
        <v>1189</v>
      </c>
      <c r="E81" s="7">
        <v>1</v>
      </c>
      <c r="F81" s="8">
        <v>36</v>
      </c>
      <c r="G81" s="9" t="s">
        <v>1143</v>
      </c>
      <c r="H81" s="10">
        <v>3.5</v>
      </c>
      <c r="I81" s="6" t="s">
        <v>1229</v>
      </c>
    </row>
    <row r="82" spans="2:9" x14ac:dyDescent="0.25">
      <c r="B82" s="6">
        <v>3071</v>
      </c>
      <c r="C82" s="6" t="s">
        <v>249</v>
      </c>
      <c r="D82" s="6" t="s">
        <v>250</v>
      </c>
      <c r="E82" s="7">
        <v>1</v>
      </c>
      <c r="F82" s="8">
        <v>9.6</v>
      </c>
      <c r="G82" s="9" t="s">
        <v>785</v>
      </c>
      <c r="H82" s="10">
        <v>3.5</v>
      </c>
      <c r="I82" s="6" t="s">
        <v>1229</v>
      </c>
    </row>
    <row r="83" spans="2:9" x14ac:dyDescent="0.25">
      <c r="B83" s="6">
        <v>3083</v>
      </c>
      <c r="C83" s="6" t="s">
        <v>257</v>
      </c>
      <c r="D83" s="6" t="s">
        <v>258</v>
      </c>
      <c r="E83" s="7">
        <v>1</v>
      </c>
      <c r="F83" s="8">
        <v>16.399999999999999</v>
      </c>
      <c r="G83" s="9" t="s">
        <v>791</v>
      </c>
      <c r="H83" s="10">
        <v>0.25</v>
      </c>
      <c r="I83" s="6" t="s">
        <v>1229</v>
      </c>
    </row>
    <row r="84" spans="2:9" x14ac:dyDescent="0.25">
      <c r="B84" s="6">
        <v>3151</v>
      </c>
      <c r="C84" s="6" t="s">
        <v>370</v>
      </c>
      <c r="D84" s="6" t="s">
        <v>371</v>
      </c>
      <c r="E84" s="7">
        <v>1</v>
      </c>
      <c r="F84" s="8">
        <v>81</v>
      </c>
      <c r="G84" s="9" t="s">
        <v>1207</v>
      </c>
      <c r="H84" s="10">
        <v>0.6</v>
      </c>
      <c r="I84" s="6" t="s">
        <v>1233</v>
      </c>
    </row>
    <row r="85" spans="2:9" x14ac:dyDescent="0.25">
      <c r="B85" s="6">
        <v>3152</v>
      </c>
      <c r="C85" s="6" t="s">
        <v>363</v>
      </c>
      <c r="D85" s="6" t="s">
        <v>854</v>
      </c>
      <c r="E85" s="7">
        <v>1</v>
      </c>
      <c r="F85" s="8">
        <v>79</v>
      </c>
      <c r="G85" s="9" t="s">
        <v>855</v>
      </c>
      <c r="H85" s="10">
        <v>0.6</v>
      </c>
      <c r="I85" s="6" t="s">
        <v>1233</v>
      </c>
    </row>
    <row r="86" spans="2:9" x14ac:dyDescent="0.25">
      <c r="B86" s="6">
        <v>3160</v>
      </c>
      <c r="C86" s="6" t="s">
        <v>359</v>
      </c>
      <c r="D86" s="6" t="s">
        <v>384</v>
      </c>
      <c r="E86" s="7">
        <v>1</v>
      </c>
      <c r="F86" s="8">
        <v>75</v>
      </c>
      <c r="G86" s="9" t="s">
        <v>858</v>
      </c>
      <c r="H86" s="10">
        <v>0.61</v>
      </c>
      <c r="I86" s="6" t="s">
        <v>1233</v>
      </c>
    </row>
    <row r="87" spans="2:9" x14ac:dyDescent="0.25">
      <c r="B87" s="6">
        <v>3181</v>
      </c>
      <c r="C87" s="6" t="s">
        <v>732</v>
      </c>
      <c r="D87" s="6" t="s">
        <v>733</v>
      </c>
      <c r="E87" s="7">
        <v>1</v>
      </c>
      <c r="F87" s="8">
        <v>190</v>
      </c>
      <c r="G87" s="9" t="s">
        <v>1219</v>
      </c>
      <c r="H87" s="10">
        <v>2.2000000000000002</v>
      </c>
      <c r="I87" s="6" t="s">
        <v>1227</v>
      </c>
    </row>
    <row r="88" spans="2:9" x14ac:dyDescent="0.25">
      <c r="B88" s="6">
        <v>3182</v>
      </c>
      <c r="C88" s="6" t="s">
        <v>728</v>
      </c>
      <c r="D88" s="6" t="s">
        <v>729</v>
      </c>
      <c r="E88" s="7">
        <v>1</v>
      </c>
      <c r="F88" s="8">
        <v>190</v>
      </c>
      <c r="G88" s="9" t="s">
        <v>1091</v>
      </c>
      <c r="H88" s="10">
        <v>2.2000000000000002</v>
      </c>
      <c r="I88" s="6" t="s">
        <v>1227</v>
      </c>
    </row>
    <row r="89" spans="2:9" x14ac:dyDescent="0.25">
      <c r="B89" s="6">
        <v>3183</v>
      </c>
      <c r="C89" s="6" t="s">
        <v>734</v>
      </c>
      <c r="D89" s="6" t="s">
        <v>735</v>
      </c>
      <c r="E89" s="7">
        <v>1</v>
      </c>
      <c r="F89" s="8">
        <v>188</v>
      </c>
      <c r="G89" s="9" t="s">
        <v>1220</v>
      </c>
      <c r="H89" s="10">
        <v>2.2000000000000002</v>
      </c>
      <c r="I89" s="6" t="s">
        <v>1227</v>
      </c>
    </row>
    <row r="90" spans="2:9" x14ac:dyDescent="0.25">
      <c r="B90" s="6">
        <v>3184</v>
      </c>
      <c r="C90" s="6" t="s">
        <v>730</v>
      </c>
      <c r="D90" s="6" t="s">
        <v>731</v>
      </c>
      <c r="E90" s="7">
        <v>1</v>
      </c>
      <c r="F90" s="8">
        <v>188</v>
      </c>
      <c r="G90" s="9" t="s">
        <v>1092</v>
      </c>
      <c r="H90" s="10">
        <v>2.2400000000000002</v>
      </c>
      <c r="I90" s="6" t="s">
        <v>1227</v>
      </c>
    </row>
    <row r="91" spans="2:9" x14ac:dyDescent="0.25">
      <c r="B91" s="6">
        <v>3192</v>
      </c>
      <c r="C91" s="6" t="s">
        <v>722</v>
      </c>
      <c r="D91" s="6" t="s">
        <v>723</v>
      </c>
      <c r="E91" s="7">
        <v>1</v>
      </c>
      <c r="F91" s="8">
        <v>128</v>
      </c>
      <c r="G91" s="9" t="s">
        <v>1087</v>
      </c>
      <c r="H91" s="10">
        <v>1.46</v>
      </c>
      <c r="I91" s="6" t="s">
        <v>1227</v>
      </c>
    </row>
    <row r="92" spans="2:9" x14ac:dyDescent="0.25">
      <c r="B92" s="6">
        <v>3201</v>
      </c>
      <c r="C92" s="6" t="s">
        <v>716</v>
      </c>
      <c r="D92" s="6" t="s">
        <v>717</v>
      </c>
      <c r="E92" s="7">
        <v>1</v>
      </c>
      <c r="F92" s="8">
        <v>220</v>
      </c>
      <c r="G92" s="9" t="s">
        <v>1217</v>
      </c>
      <c r="H92" s="10">
        <v>2.2599999999999998</v>
      </c>
      <c r="I92" s="6" t="s">
        <v>1227</v>
      </c>
    </row>
    <row r="93" spans="2:9" x14ac:dyDescent="0.25">
      <c r="B93" s="6">
        <v>3207</v>
      </c>
      <c r="C93" s="6" t="s">
        <v>720</v>
      </c>
      <c r="D93" s="6" t="s">
        <v>721</v>
      </c>
      <c r="E93" s="7">
        <v>1</v>
      </c>
      <c r="F93" s="8">
        <v>220</v>
      </c>
      <c r="G93" s="9" t="s">
        <v>1084</v>
      </c>
      <c r="H93" s="10">
        <v>2.2800000000000002</v>
      </c>
      <c r="I93" s="6" t="s">
        <v>1227</v>
      </c>
    </row>
    <row r="94" spans="2:9" x14ac:dyDescent="0.25">
      <c r="B94" s="6">
        <v>3208</v>
      </c>
      <c r="C94" s="6" t="s">
        <v>718</v>
      </c>
      <c r="D94" s="6" t="s">
        <v>719</v>
      </c>
      <c r="E94" s="7">
        <v>1</v>
      </c>
      <c r="F94" s="8">
        <v>220</v>
      </c>
      <c r="G94" s="9" t="s">
        <v>1085</v>
      </c>
      <c r="H94" s="10">
        <v>2.2600000000000002</v>
      </c>
      <c r="I94" s="6" t="s">
        <v>1227</v>
      </c>
    </row>
    <row r="95" spans="2:9" x14ac:dyDescent="0.25">
      <c r="B95" s="6">
        <v>3210</v>
      </c>
      <c r="C95" s="6" t="s">
        <v>724</v>
      </c>
      <c r="D95" s="6" t="s">
        <v>725</v>
      </c>
      <c r="E95" s="7">
        <v>1</v>
      </c>
      <c r="F95" s="8">
        <v>140</v>
      </c>
      <c r="G95" s="9" t="s">
        <v>1088</v>
      </c>
      <c r="H95" s="10">
        <v>1.46</v>
      </c>
      <c r="I95" s="6" t="s">
        <v>1227</v>
      </c>
    </row>
    <row r="96" spans="2:9" x14ac:dyDescent="0.25">
      <c r="B96" s="6">
        <v>3226</v>
      </c>
      <c r="C96" s="6" t="s">
        <v>554</v>
      </c>
      <c r="D96" s="6" t="s">
        <v>555</v>
      </c>
      <c r="E96" s="7">
        <v>10</v>
      </c>
      <c r="F96" s="8">
        <v>2.8</v>
      </c>
      <c r="G96" s="9" t="s">
        <v>998</v>
      </c>
      <c r="H96" s="10">
        <v>4.7E-2</v>
      </c>
      <c r="I96" s="6" t="s">
        <v>1238</v>
      </c>
    </row>
    <row r="97" spans="2:9" x14ac:dyDescent="0.25">
      <c r="B97" s="6">
        <v>3227</v>
      </c>
      <c r="C97" s="6" t="s">
        <v>556</v>
      </c>
      <c r="D97" s="6" t="s">
        <v>557</v>
      </c>
      <c r="E97" s="7">
        <v>10</v>
      </c>
      <c r="F97" s="8">
        <v>2.8</v>
      </c>
      <c r="G97" s="9" t="s">
        <v>999</v>
      </c>
      <c r="H97" s="10">
        <v>4.8000000000000001E-2</v>
      </c>
      <c r="I97" s="6" t="s">
        <v>1238</v>
      </c>
    </row>
    <row r="98" spans="2:9" x14ac:dyDescent="0.25">
      <c r="B98" s="6">
        <v>3228</v>
      </c>
      <c r="C98" s="6" t="s">
        <v>558</v>
      </c>
      <c r="D98" s="6" t="s">
        <v>1202</v>
      </c>
      <c r="E98" s="7">
        <v>10</v>
      </c>
      <c r="F98" s="8">
        <v>2.8</v>
      </c>
      <c r="G98" s="9" t="s">
        <v>1147</v>
      </c>
      <c r="H98" s="10">
        <v>0.12</v>
      </c>
      <c r="I98" s="6" t="s">
        <v>1238</v>
      </c>
    </row>
    <row r="99" spans="2:9" x14ac:dyDescent="0.25">
      <c r="B99" s="6">
        <v>3232</v>
      </c>
      <c r="C99" s="6" t="s">
        <v>563</v>
      </c>
      <c r="D99" s="6" t="s">
        <v>564</v>
      </c>
      <c r="E99" s="7">
        <v>10</v>
      </c>
      <c r="F99" s="8">
        <v>2.9</v>
      </c>
      <c r="G99" s="9" t="s">
        <v>1002</v>
      </c>
      <c r="H99" s="10">
        <v>0.12</v>
      </c>
      <c r="I99" s="6" t="s">
        <v>1238</v>
      </c>
    </row>
    <row r="100" spans="2:9" x14ac:dyDescent="0.25">
      <c r="B100" s="6">
        <v>3235</v>
      </c>
      <c r="C100" s="6" t="s">
        <v>565</v>
      </c>
      <c r="D100" s="6" t="s">
        <v>566</v>
      </c>
      <c r="E100" s="7">
        <v>10</v>
      </c>
      <c r="F100" s="8">
        <v>4</v>
      </c>
      <c r="G100" s="9" t="s">
        <v>1003</v>
      </c>
      <c r="H100" s="10">
        <v>8.8000000000000009E-2</v>
      </c>
      <c r="I100" s="6" t="s">
        <v>1238</v>
      </c>
    </row>
    <row r="101" spans="2:9" x14ac:dyDescent="0.25">
      <c r="B101" s="6">
        <v>3236</v>
      </c>
      <c r="C101" s="6" t="s">
        <v>567</v>
      </c>
      <c r="D101" s="6" t="s">
        <v>568</v>
      </c>
      <c r="E101" s="7">
        <v>10</v>
      </c>
      <c r="F101" s="8">
        <v>4</v>
      </c>
      <c r="G101" s="9" t="s">
        <v>1004</v>
      </c>
      <c r="H101" s="10">
        <v>8.7000000000000008E-2</v>
      </c>
      <c r="I101" s="6" t="s">
        <v>1238</v>
      </c>
    </row>
    <row r="102" spans="2:9" x14ac:dyDescent="0.25">
      <c r="B102" s="6">
        <v>3237</v>
      </c>
      <c r="C102" s="6" t="s">
        <v>569</v>
      </c>
      <c r="D102" s="6" t="s">
        <v>570</v>
      </c>
      <c r="E102" s="7">
        <v>10</v>
      </c>
      <c r="F102" s="8">
        <v>4</v>
      </c>
      <c r="G102" s="9" t="s">
        <v>1005</v>
      </c>
      <c r="H102" s="10">
        <v>8.6000000000000021E-2</v>
      </c>
      <c r="I102" s="6" t="s">
        <v>1238</v>
      </c>
    </row>
    <row r="103" spans="2:9" x14ac:dyDescent="0.25">
      <c r="B103" s="6">
        <v>3242</v>
      </c>
      <c r="C103" s="6" t="s">
        <v>704</v>
      </c>
      <c r="D103" s="6" t="s">
        <v>705</v>
      </c>
      <c r="E103" s="7">
        <v>5</v>
      </c>
      <c r="F103" s="8">
        <v>7</v>
      </c>
      <c r="G103" s="9" t="s">
        <v>1081</v>
      </c>
      <c r="H103" s="10">
        <v>0.05</v>
      </c>
      <c r="I103" s="6" t="s">
        <v>1236</v>
      </c>
    </row>
    <row r="104" spans="2:9" x14ac:dyDescent="0.25">
      <c r="B104" s="6">
        <v>3244</v>
      </c>
      <c r="C104" s="6" t="s">
        <v>559</v>
      </c>
      <c r="D104" s="6" t="s">
        <v>560</v>
      </c>
      <c r="E104" s="7">
        <v>10</v>
      </c>
      <c r="F104" s="8">
        <v>2.9</v>
      </c>
      <c r="G104" s="9" t="s">
        <v>1000</v>
      </c>
      <c r="H104" s="10">
        <v>6.2E-2</v>
      </c>
      <c r="I104" s="6" t="s">
        <v>1238</v>
      </c>
    </row>
    <row r="105" spans="2:9" x14ac:dyDescent="0.25">
      <c r="B105" s="6">
        <v>3245</v>
      </c>
      <c r="C105" s="6" t="s">
        <v>561</v>
      </c>
      <c r="D105" s="6" t="s">
        <v>562</v>
      </c>
      <c r="E105" s="7">
        <v>10</v>
      </c>
      <c r="F105" s="8">
        <v>2.9</v>
      </c>
      <c r="G105" s="9" t="s">
        <v>1001</v>
      </c>
      <c r="H105" s="10">
        <v>6.3E-2</v>
      </c>
      <c r="I105" s="6" t="s">
        <v>1238</v>
      </c>
    </row>
    <row r="106" spans="2:9" x14ac:dyDescent="0.25">
      <c r="B106" s="6">
        <v>3268</v>
      </c>
      <c r="C106" s="6" t="s">
        <v>536</v>
      </c>
      <c r="D106" s="6" t="s">
        <v>537</v>
      </c>
      <c r="E106" s="7">
        <v>1</v>
      </c>
      <c r="F106" s="8">
        <v>84</v>
      </c>
      <c r="G106" s="9" t="s">
        <v>1149</v>
      </c>
      <c r="H106" s="10">
        <v>0.9</v>
      </c>
      <c r="I106" s="6" t="s">
        <v>1229</v>
      </c>
    </row>
    <row r="107" spans="2:9" x14ac:dyDescent="0.25">
      <c r="B107" s="6">
        <v>3269</v>
      </c>
      <c r="C107" s="6" t="s">
        <v>538</v>
      </c>
      <c r="D107" s="6" t="s">
        <v>539</v>
      </c>
      <c r="E107" s="7">
        <v>1</v>
      </c>
      <c r="F107" s="8">
        <v>114</v>
      </c>
      <c r="G107" s="9" t="s">
        <v>1150</v>
      </c>
      <c r="H107" s="10">
        <v>1.1000000000000001</v>
      </c>
      <c r="I107" s="6" t="s">
        <v>1229</v>
      </c>
    </row>
    <row r="108" spans="2:9" x14ac:dyDescent="0.25">
      <c r="B108" s="6">
        <v>3270</v>
      </c>
      <c r="C108" s="6" t="s">
        <v>540</v>
      </c>
      <c r="D108" s="6" t="s">
        <v>541</v>
      </c>
      <c r="E108" s="7">
        <v>1</v>
      </c>
      <c r="F108" s="8">
        <v>178</v>
      </c>
      <c r="G108" s="9" t="s">
        <v>1151</v>
      </c>
      <c r="H108" s="10">
        <v>1.6</v>
      </c>
      <c r="I108" s="6" t="s">
        <v>1229</v>
      </c>
    </row>
    <row r="109" spans="2:9" x14ac:dyDescent="0.25">
      <c r="B109" s="6">
        <v>3272</v>
      </c>
      <c r="C109" s="6" t="s">
        <v>542</v>
      </c>
      <c r="D109" s="6" t="s">
        <v>544</v>
      </c>
      <c r="E109" s="7">
        <v>1</v>
      </c>
      <c r="F109" s="8">
        <v>186</v>
      </c>
      <c r="G109" s="9" t="s">
        <v>1152</v>
      </c>
      <c r="H109" s="10">
        <v>1.91</v>
      </c>
      <c r="I109" s="6" t="s">
        <v>1229</v>
      </c>
    </row>
    <row r="110" spans="2:9" x14ac:dyDescent="0.25">
      <c r="B110" s="6">
        <v>3273</v>
      </c>
      <c r="C110" s="6" t="s">
        <v>545</v>
      </c>
      <c r="D110" s="6" t="s">
        <v>546</v>
      </c>
      <c r="E110" s="7">
        <v>1</v>
      </c>
      <c r="F110" s="8">
        <v>317</v>
      </c>
      <c r="G110" s="9" t="s">
        <v>1153</v>
      </c>
      <c r="H110" s="10">
        <v>2.5750000000000002</v>
      </c>
      <c r="I110" s="6" t="s">
        <v>1229</v>
      </c>
    </row>
    <row r="111" spans="2:9" x14ac:dyDescent="0.25">
      <c r="B111" s="6">
        <v>3274</v>
      </c>
      <c r="C111" s="6" t="s">
        <v>525</v>
      </c>
      <c r="D111" s="6" t="s">
        <v>984</v>
      </c>
      <c r="E111" s="7">
        <v>1</v>
      </c>
      <c r="F111" s="8">
        <v>72</v>
      </c>
      <c r="G111" s="9" t="s">
        <v>1154</v>
      </c>
      <c r="H111" s="10">
        <v>0.9</v>
      </c>
      <c r="I111" s="6" t="s">
        <v>1229</v>
      </c>
    </row>
    <row r="112" spans="2:9" x14ac:dyDescent="0.25">
      <c r="B112" s="6">
        <v>3275</v>
      </c>
      <c r="C112" s="6" t="s">
        <v>526</v>
      </c>
      <c r="D112" s="6" t="s">
        <v>985</v>
      </c>
      <c r="E112" s="7">
        <v>1</v>
      </c>
      <c r="F112" s="8">
        <v>89</v>
      </c>
      <c r="G112" s="9" t="s">
        <v>1155</v>
      </c>
      <c r="H112" s="10">
        <v>0.9</v>
      </c>
      <c r="I112" s="6" t="s">
        <v>1229</v>
      </c>
    </row>
    <row r="113" spans="2:9" x14ac:dyDescent="0.25">
      <c r="B113" s="6">
        <v>3276</v>
      </c>
      <c r="C113" s="6" t="s">
        <v>527</v>
      </c>
      <c r="D113" s="6" t="s">
        <v>986</v>
      </c>
      <c r="E113" s="7">
        <v>1</v>
      </c>
      <c r="F113" s="8">
        <v>121</v>
      </c>
      <c r="G113" s="9" t="s">
        <v>1156</v>
      </c>
      <c r="H113" s="10">
        <v>1.2</v>
      </c>
      <c r="I113" s="6" t="s">
        <v>1229</v>
      </c>
    </row>
    <row r="114" spans="2:9" x14ac:dyDescent="0.25">
      <c r="B114" s="6">
        <v>3277</v>
      </c>
      <c r="C114" s="6" t="s">
        <v>528</v>
      </c>
      <c r="D114" s="6" t="s">
        <v>987</v>
      </c>
      <c r="E114" s="7">
        <v>1</v>
      </c>
      <c r="F114" s="8">
        <v>153</v>
      </c>
      <c r="G114" s="9" t="s">
        <v>1157</v>
      </c>
      <c r="H114" s="10">
        <v>1.5</v>
      </c>
      <c r="I114" s="6" t="s">
        <v>1229</v>
      </c>
    </row>
    <row r="115" spans="2:9" x14ac:dyDescent="0.25">
      <c r="B115" s="6">
        <v>3278</v>
      </c>
      <c r="C115" s="6" t="s">
        <v>529</v>
      </c>
      <c r="D115" s="6" t="s">
        <v>988</v>
      </c>
      <c r="E115" s="7">
        <v>1</v>
      </c>
      <c r="F115" s="8">
        <v>111</v>
      </c>
      <c r="G115" s="9" t="s">
        <v>1158</v>
      </c>
      <c r="H115" s="10">
        <v>1.1000000000000001</v>
      </c>
      <c r="I115" s="6" t="s">
        <v>1229</v>
      </c>
    </row>
    <row r="116" spans="2:9" x14ac:dyDescent="0.25">
      <c r="B116" s="6">
        <v>3279</v>
      </c>
      <c r="C116" s="6" t="s">
        <v>530</v>
      </c>
      <c r="D116" s="6" t="s">
        <v>989</v>
      </c>
      <c r="E116" s="7">
        <v>1</v>
      </c>
      <c r="F116" s="8">
        <v>141</v>
      </c>
      <c r="G116" s="9" t="s">
        <v>1159</v>
      </c>
      <c r="H116" s="10">
        <v>1.4</v>
      </c>
      <c r="I116" s="6" t="s">
        <v>1229</v>
      </c>
    </row>
    <row r="117" spans="2:9" x14ac:dyDescent="0.25">
      <c r="B117" s="6">
        <v>3280</v>
      </c>
      <c r="C117" s="6" t="s">
        <v>531</v>
      </c>
      <c r="D117" s="6" t="s">
        <v>990</v>
      </c>
      <c r="E117" s="7">
        <v>1</v>
      </c>
      <c r="F117" s="8">
        <v>176</v>
      </c>
      <c r="G117" s="9" t="s">
        <v>1160</v>
      </c>
      <c r="H117" s="10">
        <v>1.6</v>
      </c>
      <c r="I117" s="6" t="s">
        <v>1229</v>
      </c>
    </row>
    <row r="118" spans="2:9" x14ac:dyDescent="0.25">
      <c r="B118" s="6">
        <v>3281</v>
      </c>
      <c r="C118" s="6" t="s">
        <v>532</v>
      </c>
      <c r="D118" s="6" t="s">
        <v>991</v>
      </c>
      <c r="E118" s="7">
        <v>1</v>
      </c>
      <c r="F118" s="8">
        <v>205</v>
      </c>
      <c r="G118" s="9" t="s">
        <v>1161</v>
      </c>
      <c r="H118" s="10">
        <v>1.9</v>
      </c>
      <c r="I118" s="6" t="s">
        <v>1229</v>
      </c>
    </row>
    <row r="119" spans="2:9" x14ac:dyDescent="0.25">
      <c r="B119" s="6">
        <v>3282</v>
      </c>
      <c r="C119" s="6" t="s">
        <v>533</v>
      </c>
      <c r="D119" s="6" t="s">
        <v>992</v>
      </c>
      <c r="E119" s="7">
        <v>1</v>
      </c>
      <c r="F119" s="8">
        <v>220</v>
      </c>
      <c r="G119" s="9" t="s">
        <v>1163</v>
      </c>
      <c r="H119" s="10">
        <v>1.87</v>
      </c>
      <c r="I119" s="6" t="s">
        <v>1229</v>
      </c>
    </row>
    <row r="120" spans="2:9" x14ac:dyDescent="0.25">
      <c r="B120" s="6">
        <v>3283</v>
      </c>
      <c r="C120" s="6" t="s">
        <v>534</v>
      </c>
      <c r="D120" s="6" t="s">
        <v>993</v>
      </c>
      <c r="E120" s="7">
        <v>1</v>
      </c>
      <c r="F120" s="8">
        <v>324</v>
      </c>
      <c r="G120" s="9" t="s">
        <v>1164</v>
      </c>
      <c r="H120" s="10">
        <v>2.5310000000000001</v>
      </c>
      <c r="I120" s="6" t="s">
        <v>1229</v>
      </c>
    </row>
    <row r="121" spans="2:9" x14ac:dyDescent="0.25">
      <c r="B121" s="6">
        <v>3284</v>
      </c>
      <c r="C121" s="6" t="s">
        <v>535</v>
      </c>
      <c r="D121" s="6" t="s">
        <v>994</v>
      </c>
      <c r="E121" s="7">
        <v>1</v>
      </c>
      <c r="F121" s="8">
        <v>330</v>
      </c>
      <c r="G121" s="9" t="s">
        <v>1165</v>
      </c>
      <c r="H121" s="10">
        <v>2.5630000000000002</v>
      </c>
      <c r="I121" s="6" t="s">
        <v>1229</v>
      </c>
    </row>
    <row r="122" spans="2:9" x14ac:dyDescent="0.25">
      <c r="B122" s="6">
        <v>3285</v>
      </c>
      <c r="C122" s="6" t="s">
        <v>547</v>
      </c>
      <c r="D122" s="6" t="s">
        <v>548</v>
      </c>
      <c r="E122" s="7">
        <v>1</v>
      </c>
      <c r="F122" s="8">
        <v>158</v>
      </c>
      <c r="G122" s="9" t="s">
        <v>1166</v>
      </c>
      <c r="H122" s="10">
        <v>1.5</v>
      </c>
      <c r="I122" s="6" t="s">
        <v>1229</v>
      </c>
    </row>
    <row r="123" spans="2:9" x14ac:dyDescent="0.25">
      <c r="B123" s="6">
        <v>3286</v>
      </c>
      <c r="C123" s="6" t="s">
        <v>549</v>
      </c>
      <c r="D123" s="6" t="s">
        <v>550</v>
      </c>
      <c r="E123" s="7">
        <v>1</v>
      </c>
      <c r="F123" s="8">
        <v>260</v>
      </c>
      <c r="G123" s="9" t="s">
        <v>1167</v>
      </c>
      <c r="H123" s="10">
        <v>1.98</v>
      </c>
      <c r="I123" s="6" t="s">
        <v>1229</v>
      </c>
    </row>
    <row r="124" spans="2:9" x14ac:dyDescent="0.25">
      <c r="B124" s="6">
        <v>3287</v>
      </c>
      <c r="C124" s="6" t="s">
        <v>551</v>
      </c>
      <c r="D124" s="6" t="s">
        <v>552</v>
      </c>
      <c r="E124" s="7">
        <v>1</v>
      </c>
      <c r="F124" s="8">
        <v>18.5</v>
      </c>
      <c r="G124" s="9" t="s">
        <v>1168</v>
      </c>
      <c r="H124" s="10">
        <v>0.25700000000000001</v>
      </c>
      <c r="I124" s="6" t="s">
        <v>1229</v>
      </c>
    </row>
    <row r="125" spans="2:9" x14ac:dyDescent="0.25">
      <c r="B125" s="6">
        <v>3366</v>
      </c>
      <c r="C125" s="6" t="s">
        <v>571</v>
      </c>
      <c r="D125" s="6" t="s">
        <v>572</v>
      </c>
      <c r="E125" s="7">
        <v>1</v>
      </c>
      <c r="F125" s="8">
        <v>6</v>
      </c>
      <c r="G125" s="9" t="s">
        <v>1006</v>
      </c>
      <c r="H125" s="10">
        <v>0.2</v>
      </c>
      <c r="I125" s="6" t="s">
        <v>1238</v>
      </c>
    </row>
    <row r="126" spans="2:9" x14ac:dyDescent="0.25">
      <c r="B126" s="6">
        <v>3367</v>
      </c>
      <c r="C126" s="6" t="s">
        <v>573</v>
      </c>
      <c r="D126" s="6" t="s">
        <v>574</v>
      </c>
      <c r="E126" s="7">
        <v>1</v>
      </c>
      <c r="F126" s="8">
        <v>6</v>
      </c>
      <c r="G126" s="9" t="s">
        <v>1007</v>
      </c>
      <c r="H126" s="10">
        <v>0.129</v>
      </c>
      <c r="I126" s="6" t="s">
        <v>1238</v>
      </c>
    </row>
    <row r="127" spans="2:9" x14ac:dyDescent="0.25">
      <c r="B127" s="6">
        <v>3371</v>
      </c>
      <c r="C127" s="6" t="s">
        <v>594</v>
      </c>
      <c r="D127" s="6" t="s">
        <v>595</v>
      </c>
      <c r="E127" s="7">
        <v>1</v>
      </c>
      <c r="F127" s="8">
        <v>4.5</v>
      </c>
      <c r="G127" s="9" t="s">
        <v>1013</v>
      </c>
      <c r="H127" s="10">
        <v>0.1</v>
      </c>
      <c r="I127" s="6" t="s">
        <v>1238</v>
      </c>
    </row>
    <row r="128" spans="2:9" x14ac:dyDescent="0.25">
      <c r="B128" s="6">
        <v>3372</v>
      </c>
      <c r="C128" s="6" t="s">
        <v>596</v>
      </c>
      <c r="D128" s="6" t="s">
        <v>597</v>
      </c>
      <c r="E128" s="7">
        <v>1</v>
      </c>
      <c r="F128" s="8">
        <v>7</v>
      </c>
      <c r="G128" s="9" t="s">
        <v>1014</v>
      </c>
      <c r="H128" s="10">
        <v>0.15</v>
      </c>
      <c r="I128" s="6" t="s">
        <v>1238</v>
      </c>
    </row>
    <row r="129" spans="2:9" x14ac:dyDescent="0.25">
      <c r="B129" s="6">
        <v>3385</v>
      </c>
      <c r="C129" s="6" t="s">
        <v>277</v>
      </c>
      <c r="D129" s="6" t="s">
        <v>278</v>
      </c>
      <c r="E129" s="7">
        <v>5</v>
      </c>
      <c r="F129" s="8">
        <v>19.5</v>
      </c>
      <c r="G129" s="9" t="s">
        <v>797</v>
      </c>
      <c r="H129" s="10">
        <v>0.2</v>
      </c>
      <c r="I129" s="6" t="s">
        <v>1242</v>
      </c>
    </row>
    <row r="130" spans="2:9" x14ac:dyDescent="0.25">
      <c r="B130" s="6">
        <v>3390</v>
      </c>
      <c r="C130" s="6" t="s">
        <v>271</v>
      </c>
      <c r="D130" s="6" t="s">
        <v>272</v>
      </c>
      <c r="E130" s="7">
        <v>5</v>
      </c>
      <c r="F130" s="8">
        <v>24</v>
      </c>
      <c r="G130" s="9" t="s">
        <v>796</v>
      </c>
      <c r="H130" s="10">
        <v>0.2</v>
      </c>
      <c r="I130" s="6" t="s">
        <v>1242</v>
      </c>
    </row>
    <row r="131" spans="2:9" x14ac:dyDescent="0.25">
      <c r="B131" s="6">
        <v>3394</v>
      </c>
      <c r="C131" s="6" t="s">
        <v>275</v>
      </c>
      <c r="D131" s="6" t="s">
        <v>276</v>
      </c>
      <c r="E131" s="7">
        <v>5</v>
      </c>
      <c r="F131" s="8">
        <v>24</v>
      </c>
      <c r="G131" s="9" t="s">
        <v>798</v>
      </c>
      <c r="H131" s="10">
        <v>0.2</v>
      </c>
      <c r="I131" s="6" t="s">
        <v>1242</v>
      </c>
    </row>
    <row r="132" spans="2:9" x14ac:dyDescent="0.25">
      <c r="B132" s="6">
        <v>3396</v>
      </c>
      <c r="C132" s="6" t="s">
        <v>267</v>
      </c>
      <c r="D132" s="6" t="s">
        <v>268</v>
      </c>
      <c r="E132" s="7">
        <v>1</v>
      </c>
      <c r="F132" s="8">
        <v>23</v>
      </c>
      <c r="G132" s="9" t="s">
        <v>794</v>
      </c>
      <c r="H132" s="10">
        <v>0.3</v>
      </c>
      <c r="I132" s="6" t="s">
        <v>1242</v>
      </c>
    </row>
    <row r="133" spans="2:9" x14ac:dyDescent="0.25">
      <c r="B133" s="6">
        <v>3397</v>
      </c>
      <c r="C133" s="6" t="s">
        <v>265</v>
      </c>
      <c r="D133" s="6" t="s">
        <v>266</v>
      </c>
      <c r="E133" s="7">
        <v>1</v>
      </c>
      <c r="F133" s="8">
        <v>17</v>
      </c>
      <c r="G133" s="9" t="s">
        <v>793</v>
      </c>
      <c r="H133" s="10">
        <v>0.3</v>
      </c>
      <c r="I133" s="6" t="s">
        <v>1242</v>
      </c>
    </row>
    <row r="134" spans="2:9" x14ac:dyDescent="0.25">
      <c r="B134" s="6">
        <v>3398</v>
      </c>
      <c r="C134" s="6" t="s">
        <v>269</v>
      </c>
      <c r="D134" s="6" t="s">
        <v>270</v>
      </c>
      <c r="E134" s="7">
        <v>5</v>
      </c>
      <c r="F134" s="8">
        <v>19.899999999999999</v>
      </c>
      <c r="G134" s="9" t="s">
        <v>795</v>
      </c>
      <c r="H134" s="10">
        <v>0.2</v>
      </c>
      <c r="I134" s="6" t="s">
        <v>1242</v>
      </c>
    </row>
    <row r="135" spans="2:9" x14ac:dyDescent="0.25">
      <c r="B135" s="6">
        <v>3399</v>
      </c>
      <c r="C135" s="6" t="s">
        <v>273</v>
      </c>
      <c r="D135" s="6" t="s">
        <v>274</v>
      </c>
      <c r="E135" s="7">
        <v>5</v>
      </c>
      <c r="F135" s="8">
        <v>25</v>
      </c>
      <c r="G135" s="9" t="s">
        <v>1205</v>
      </c>
      <c r="H135" s="10">
        <v>0.2</v>
      </c>
      <c r="I135" s="6" t="s">
        <v>1242</v>
      </c>
    </row>
    <row r="136" spans="2:9" x14ac:dyDescent="0.25">
      <c r="B136" s="6">
        <v>3407</v>
      </c>
      <c r="C136" s="6" t="s">
        <v>304</v>
      </c>
      <c r="D136" s="6" t="s">
        <v>305</v>
      </c>
      <c r="E136" s="7">
        <v>1</v>
      </c>
      <c r="F136" s="8">
        <v>13</v>
      </c>
      <c r="G136" s="9" t="s">
        <v>809</v>
      </c>
      <c r="H136" s="10">
        <v>0.25</v>
      </c>
      <c r="I136" s="6" t="s">
        <v>1241</v>
      </c>
    </row>
    <row r="137" spans="2:9" x14ac:dyDescent="0.25">
      <c r="B137" s="6">
        <v>3432</v>
      </c>
      <c r="C137" s="6" t="s">
        <v>287</v>
      </c>
      <c r="D137" s="6" t="s">
        <v>292</v>
      </c>
      <c r="E137" s="7">
        <v>10</v>
      </c>
      <c r="F137" s="8">
        <v>15</v>
      </c>
      <c r="G137" s="9" t="s">
        <v>813</v>
      </c>
      <c r="H137" s="10">
        <v>0.17499999999999999</v>
      </c>
      <c r="I137" s="6" t="s">
        <v>1241</v>
      </c>
    </row>
    <row r="138" spans="2:9" x14ac:dyDescent="0.25">
      <c r="B138" s="6">
        <v>3433</v>
      </c>
      <c r="C138" s="6" t="s">
        <v>285</v>
      </c>
      <c r="D138" s="6" t="s">
        <v>286</v>
      </c>
      <c r="E138" s="7">
        <v>10</v>
      </c>
      <c r="F138" s="8">
        <v>10</v>
      </c>
      <c r="G138" s="9" t="s">
        <v>814</v>
      </c>
      <c r="H138" s="10">
        <v>0.4</v>
      </c>
      <c r="I138" s="6" t="s">
        <v>1241</v>
      </c>
    </row>
    <row r="139" spans="2:9" x14ac:dyDescent="0.25">
      <c r="B139" s="6">
        <v>3489</v>
      </c>
      <c r="C139" s="6" t="s">
        <v>343</v>
      </c>
      <c r="D139" s="6" t="s">
        <v>344</v>
      </c>
      <c r="E139" s="7">
        <v>5</v>
      </c>
      <c r="F139" s="8">
        <v>29.5</v>
      </c>
      <c r="G139" s="9" t="s">
        <v>1176</v>
      </c>
      <c r="H139" s="10">
        <v>0.34</v>
      </c>
      <c r="I139" s="6" t="s">
        <v>1240</v>
      </c>
    </row>
    <row r="140" spans="2:9" x14ac:dyDescent="0.25">
      <c r="B140" s="6">
        <v>3500</v>
      </c>
      <c r="C140" s="6" t="s">
        <v>336</v>
      </c>
      <c r="D140" s="6" t="s">
        <v>337</v>
      </c>
      <c r="E140" s="7">
        <v>1</v>
      </c>
      <c r="F140" s="8">
        <v>205</v>
      </c>
      <c r="G140" s="9" t="s">
        <v>836</v>
      </c>
      <c r="H140" s="10">
        <v>1.3</v>
      </c>
      <c r="I140" s="6" t="s">
        <v>1240</v>
      </c>
    </row>
    <row r="141" spans="2:9" x14ac:dyDescent="0.25">
      <c r="B141" s="6">
        <v>3503</v>
      </c>
      <c r="C141" s="6" t="s">
        <v>338</v>
      </c>
      <c r="D141" s="6" t="s">
        <v>339</v>
      </c>
      <c r="E141" s="7">
        <v>1</v>
      </c>
      <c r="F141" s="8">
        <v>205</v>
      </c>
      <c r="G141" s="9" t="s">
        <v>837</v>
      </c>
      <c r="H141" s="10">
        <v>1.3</v>
      </c>
      <c r="I141" s="6" t="s">
        <v>1240</v>
      </c>
    </row>
    <row r="142" spans="2:9" x14ac:dyDescent="0.25">
      <c r="B142" s="6">
        <v>3507</v>
      </c>
      <c r="C142" s="6" t="s">
        <v>340</v>
      </c>
      <c r="D142" s="6" t="s">
        <v>341</v>
      </c>
      <c r="E142" s="7">
        <v>1</v>
      </c>
      <c r="F142" s="8">
        <v>220</v>
      </c>
      <c r="G142" s="9" t="s">
        <v>838</v>
      </c>
      <c r="H142" s="10">
        <v>1.3</v>
      </c>
      <c r="I142" s="6" t="s">
        <v>1240</v>
      </c>
    </row>
    <row r="143" spans="2:9" x14ac:dyDescent="0.25">
      <c r="B143" s="6">
        <v>3509</v>
      </c>
      <c r="C143" s="6" t="s">
        <v>345</v>
      </c>
      <c r="D143" s="6" t="s">
        <v>346</v>
      </c>
      <c r="E143" s="7">
        <v>5</v>
      </c>
      <c r="F143" s="8">
        <v>18.5</v>
      </c>
      <c r="G143" s="9" t="s">
        <v>1177</v>
      </c>
      <c r="H143" s="10">
        <v>0.34</v>
      </c>
      <c r="I143" s="6" t="s">
        <v>1240</v>
      </c>
    </row>
    <row r="144" spans="2:9" x14ac:dyDescent="0.25">
      <c r="B144" s="6">
        <v>3516</v>
      </c>
      <c r="C144" s="6" t="s">
        <v>329</v>
      </c>
      <c r="D144" s="6" t="s">
        <v>819</v>
      </c>
      <c r="E144" s="7">
        <v>1</v>
      </c>
      <c r="F144" s="8">
        <v>45</v>
      </c>
      <c r="G144" s="9" t="s">
        <v>1178</v>
      </c>
      <c r="H144" s="10">
        <v>0.38700000000000001</v>
      </c>
      <c r="I144" s="6" t="s">
        <v>1240</v>
      </c>
    </row>
    <row r="145" spans="2:9" x14ac:dyDescent="0.25">
      <c r="B145" s="6">
        <v>3517</v>
      </c>
      <c r="C145" s="6" t="s">
        <v>330</v>
      </c>
      <c r="D145" s="6" t="s">
        <v>820</v>
      </c>
      <c r="E145" s="7">
        <v>1</v>
      </c>
      <c r="F145" s="8">
        <v>36</v>
      </c>
      <c r="G145" s="9" t="s">
        <v>1179</v>
      </c>
      <c r="H145" s="10">
        <v>0.38700000000000001</v>
      </c>
      <c r="I145" s="6" t="s">
        <v>1240</v>
      </c>
    </row>
    <row r="146" spans="2:9" x14ac:dyDescent="0.25">
      <c r="B146" s="6">
        <v>3518</v>
      </c>
      <c r="C146" s="6" t="s">
        <v>331</v>
      </c>
      <c r="D146" s="6" t="s">
        <v>821</v>
      </c>
      <c r="E146" s="7">
        <v>1</v>
      </c>
      <c r="F146" s="8">
        <v>41</v>
      </c>
      <c r="G146" s="9" t="s">
        <v>1180</v>
      </c>
      <c r="H146" s="10">
        <v>0.38700000000000001</v>
      </c>
      <c r="I146" s="6" t="s">
        <v>1240</v>
      </c>
    </row>
    <row r="147" spans="2:9" x14ac:dyDescent="0.25">
      <c r="B147" s="6">
        <v>3529</v>
      </c>
      <c r="C147" s="6" t="s">
        <v>327</v>
      </c>
      <c r="D147" s="6" t="s">
        <v>824</v>
      </c>
      <c r="E147" s="7">
        <v>1</v>
      </c>
      <c r="F147" s="8">
        <v>82</v>
      </c>
      <c r="G147" s="9" t="s">
        <v>1181</v>
      </c>
      <c r="H147" s="10">
        <v>1.1100000000000001</v>
      </c>
      <c r="I147" s="6" t="s">
        <v>1240</v>
      </c>
    </row>
    <row r="148" spans="2:9" x14ac:dyDescent="0.25">
      <c r="B148" s="6">
        <v>3530</v>
      </c>
      <c r="C148" s="6" t="s">
        <v>326</v>
      </c>
      <c r="D148" s="6" t="s">
        <v>823</v>
      </c>
      <c r="E148" s="7">
        <v>1</v>
      </c>
      <c r="F148" s="8">
        <v>107</v>
      </c>
      <c r="G148" s="9" t="s">
        <v>1182</v>
      </c>
      <c r="H148" s="10">
        <v>1.1100000000000001</v>
      </c>
      <c r="I148" s="6" t="s">
        <v>1240</v>
      </c>
    </row>
    <row r="149" spans="2:9" x14ac:dyDescent="0.25">
      <c r="B149" s="6">
        <v>3531</v>
      </c>
      <c r="C149" s="6" t="s">
        <v>324</v>
      </c>
      <c r="D149" s="6" t="s">
        <v>832</v>
      </c>
      <c r="E149" s="7">
        <v>1</v>
      </c>
      <c r="F149" s="8">
        <v>82</v>
      </c>
      <c r="G149" s="9" t="s">
        <v>833</v>
      </c>
      <c r="H149" s="10">
        <v>1.1100000000000001</v>
      </c>
      <c r="I149" s="6" t="s">
        <v>1240</v>
      </c>
    </row>
    <row r="150" spans="2:9" x14ac:dyDescent="0.25">
      <c r="B150" s="6">
        <v>3532</v>
      </c>
      <c r="C150" s="6" t="s">
        <v>323</v>
      </c>
      <c r="D150" s="6" t="s">
        <v>830</v>
      </c>
      <c r="E150" s="7">
        <v>1</v>
      </c>
      <c r="F150" s="8">
        <v>100</v>
      </c>
      <c r="G150" s="9" t="s">
        <v>831</v>
      </c>
      <c r="H150" s="10">
        <v>1.1100000000000001</v>
      </c>
      <c r="I150" s="6" t="s">
        <v>1240</v>
      </c>
    </row>
    <row r="151" spans="2:9" x14ac:dyDescent="0.25">
      <c r="B151" s="6">
        <v>3533</v>
      </c>
      <c r="C151" s="6" t="s">
        <v>322</v>
      </c>
      <c r="D151" s="6" t="s">
        <v>828</v>
      </c>
      <c r="E151" s="7">
        <v>1</v>
      </c>
      <c r="F151" s="8">
        <v>100</v>
      </c>
      <c r="G151" s="9" t="s">
        <v>829</v>
      </c>
      <c r="H151" s="10">
        <v>1.1100000000000001</v>
      </c>
      <c r="I151" s="6" t="s">
        <v>1240</v>
      </c>
    </row>
    <row r="152" spans="2:9" x14ac:dyDescent="0.25">
      <c r="B152" s="6">
        <v>3534</v>
      </c>
      <c r="C152" s="6" t="s">
        <v>321</v>
      </c>
      <c r="D152" s="6" t="s">
        <v>826</v>
      </c>
      <c r="E152" s="7">
        <v>1</v>
      </c>
      <c r="F152" s="8">
        <v>125</v>
      </c>
      <c r="G152" s="9" t="s">
        <v>827</v>
      </c>
      <c r="H152" s="10">
        <v>1.1100000000000001</v>
      </c>
      <c r="I152" s="6" t="s">
        <v>1240</v>
      </c>
    </row>
    <row r="153" spans="2:9" x14ac:dyDescent="0.25">
      <c r="B153" s="6">
        <v>3826</v>
      </c>
      <c r="C153" s="6" t="s">
        <v>400</v>
      </c>
      <c r="D153" s="6" t="s">
        <v>401</v>
      </c>
      <c r="E153" s="7">
        <v>1</v>
      </c>
      <c r="F153" s="8">
        <v>205</v>
      </c>
      <c r="G153" s="9" t="s">
        <v>900</v>
      </c>
      <c r="H153" s="10">
        <v>1</v>
      </c>
      <c r="I153" s="6" t="s">
        <v>1226</v>
      </c>
    </row>
    <row r="154" spans="2:9" x14ac:dyDescent="0.25">
      <c r="B154" s="6">
        <v>3829</v>
      </c>
      <c r="C154" s="6" t="s">
        <v>402</v>
      </c>
      <c r="D154" s="6" t="s">
        <v>403</v>
      </c>
      <c r="E154" s="7">
        <v>1</v>
      </c>
      <c r="F154" s="8">
        <v>290</v>
      </c>
      <c r="G154" s="9" t="s">
        <v>901</v>
      </c>
      <c r="H154" s="10">
        <v>1.1500000000000001</v>
      </c>
      <c r="I154" s="6" t="s">
        <v>1226</v>
      </c>
    </row>
    <row r="155" spans="2:9" x14ac:dyDescent="0.25">
      <c r="B155" s="6">
        <v>3842</v>
      </c>
      <c r="C155" s="6" t="s">
        <v>413</v>
      </c>
      <c r="D155" s="6" t="s">
        <v>414</v>
      </c>
      <c r="E155" s="7">
        <v>1</v>
      </c>
      <c r="F155" s="8">
        <v>290</v>
      </c>
      <c r="G155" s="9" t="s">
        <v>939</v>
      </c>
      <c r="H155" s="10">
        <v>0.97400000000000009</v>
      </c>
      <c r="I155" s="6" t="s">
        <v>1226</v>
      </c>
    </row>
    <row r="156" spans="2:9" x14ac:dyDescent="0.25">
      <c r="B156" s="6">
        <v>3844</v>
      </c>
      <c r="C156" s="6" t="s">
        <v>447</v>
      </c>
      <c r="D156" s="6" t="s">
        <v>448</v>
      </c>
      <c r="E156" s="7">
        <v>1</v>
      </c>
      <c r="F156" s="8">
        <v>350</v>
      </c>
      <c r="G156" s="9" t="s">
        <v>1183</v>
      </c>
      <c r="H156" s="10">
        <v>1.2</v>
      </c>
      <c r="I156" s="6" t="s">
        <v>1226</v>
      </c>
    </row>
    <row r="157" spans="2:9" x14ac:dyDescent="0.25">
      <c r="B157" s="6">
        <v>3846</v>
      </c>
      <c r="C157" s="6" t="s">
        <v>445</v>
      </c>
      <c r="D157" s="6" t="s">
        <v>446</v>
      </c>
      <c r="E157" s="7">
        <v>1</v>
      </c>
      <c r="F157" s="8">
        <v>230</v>
      </c>
      <c r="G157" s="9" t="s">
        <v>1213</v>
      </c>
      <c r="H157" s="10">
        <v>1.1000000000000001</v>
      </c>
      <c r="I157" s="6" t="s">
        <v>1226</v>
      </c>
    </row>
    <row r="158" spans="2:9" x14ac:dyDescent="0.25">
      <c r="B158" s="6">
        <v>3848</v>
      </c>
      <c r="C158" s="6" t="s">
        <v>408</v>
      </c>
      <c r="D158" s="6" t="s">
        <v>409</v>
      </c>
      <c r="E158" s="7">
        <v>1</v>
      </c>
      <c r="F158" s="8">
        <v>450</v>
      </c>
      <c r="G158" s="9" t="s">
        <v>1208</v>
      </c>
      <c r="H158" s="10">
        <v>1.1000000000000001</v>
      </c>
      <c r="I158" s="6" t="s">
        <v>1226</v>
      </c>
    </row>
    <row r="159" spans="2:9" x14ac:dyDescent="0.25">
      <c r="B159" s="6">
        <v>3849</v>
      </c>
      <c r="C159" s="6" t="s">
        <v>410</v>
      </c>
      <c r="D159" s="6" t="s">
        <v>411</v>
      </c>
      <c r="E159" s="7">
        <v>1</v>
      </c>
      <c r="F159" s="8">
        <v>290</v>
      </c>
      <c r="G159" s="9" t="s">
        <v>1209</v>
      </c>
      <c r="H159" s="10">
        <v>1.1000000000000001</v>
      </c>
      <c r="I159" s="6" t="s">
        <v>1226</v>
      </c>
    </row>
    <row r="160" spans="2:9" x14ac:dyDescent="0.25">
      <c r="B160" s="6">
        <v>3851</v>
      </c>
      <c r="C160" s="6" t="s">
        <v>406</v>
      </c>
      <c r="D160" s="6" t="s">
        <v>407</v>
      </c>
      <c r="E160" s="7">
        <v>1</v>
      </c>
      <c r="F160" s="8">
        <v>315</v>
      </c>
      <c r="G160" s="9" t="s">
        <v>903</v>
      </c>
      <c r="H160" s="10">
        <v>1.1000000000000001</v>
      </c>
      <c r="I160" s="6" t="s">
        <v>1226</v>
      </c>
    </row>
    <row r="161" spans="2:9" x14ac:dyDescent="0.25">
      <c r="B161" s="6">
        <v>3931</v>
      </c>
      <c r="C161" s="6" t="s">
        <v>726</v>
      </c>
      <c r="D161" s="6" t="s">
        <v>727</v>
      </c>
      <c r="E161" s="7">
        <v>1</v>
      </c>
      <c r="F161" s="8">
        <v>128</v>
      </c>
      <c r="G161" s="9" t="s">
        <v>1218</v>
      </c>
      <c r="H161" s="10">
        <v>1.46</v>
      </c>
      <c r="I161" s="6" t="s">
        <v>1227</v>
      </c>
    </row>
    <row r="162" spans="2:9" x14ac:dyDescent="0.25">
      <c r="B162" s="6">
        <v>3966</v>
      </c>
      <c r="C162" s="6" t="s">
        <v>712</v>
      </c>
      <c r="D162" s="6" t="s">
        <v>713</v>
      </c>
      <c r="E162" s="7">
        <v>1</v>
      </c>
      <c r="F162" s="8">
        <v>65</v>
      </c>
      <c r="G162" s="9" t="s">
        <v>1083</v>
      </c>
      <c r="H162" s="10">
        <v>0.42</v>
      </c>
      <c r="I162" s="6" t="s">
        <v>1227</v>
      </c>
    </row>
    <row r="163" spans="2:9" x14ac:dyDescent="0.25">
      <c r="B163" s="6">
        <v>3974</v>
      </c>
      <c r="C163" s="6" t="s">
        <v>744</v>
      </c>
      <c r="D163" s="6" t="s">
        <v>745</v>
      </c>
      <c r="E163" s="7">
        <v>1</v>
      </c>
      <c r="F163" s="8">
        <v>645</v>
      </c>
      <c r="G163" s="9" t="s">
        <v>1094</v>
      </c>
      <c r="H163" s="10">
        <v>2.46</v>
      </c>
      <c r="I163" s="6" t="s">
        <v>1227</v>
      </c>
    </row>
    <row r="164" spans="2:9" x14ac:dyDescent="0.25">
      <c r="B164" s="6">
        <v>3975</v>
      </c>
      <c r="C164" s="6" t="s">
        <v>742</v>
      </c>
      <c r="D164" s="6" t="s">
        <v>743</v>
      </c>
      <c r="E164" s="7">
        <v>1</v>
      </c>
      <c r="F164" s="8">
        <v>645</v>
      </c>
      <c r="G164" s="9" t="s">
        <v>1221</v>
      </c>
      <c r="H164" s="10">
        <v>2.46</v>
      </c>
      <c r="I164" s="6" t="s">
        <v>1227</v>
      </c>
    </row>
    <row r="165" spans="2:9" x14ac:dyDescent="0.25">
      <c r="B165" s="6">
        <v>4020</v>
      </c>
      <c r="C165" s="6" t="s">
        <v>425</v>
      </c>
      <c r="D165" s="6" t="s">
        <v>924</v>
      </c>
      <c r="E165" s="7">
        <v>1</v>
      </c>
      <c r="F165" s="8" t="s">
        <v>917</v>
      </c>
      <c r="G165" s="9" t="s">
        <v>925</v>
      </c>
      <c r="H165" s="10">
        <v>1.1500000000000001</v>
      </c>
      <c r="I165" s="6" t="s">
        <v>1231</v>
      </c>
    </row>
    <row r="166" spans="2:9" x14ac:dyDescent="0.25">
      <c r="B166" s="6">
        <v>4021</v>
      </c>
      <c r="C166" s="6" t="s">
        <v>426</v>
      </c>
      <c r="D166" s="6" t="s">
        <v>926</v>
      </c>
      <c r="E166" s="7">
        <v>1</v>
      </c>
      <c r="F166" s="8" t="s">
        <v>917</v>
      </c>
      <c r="G166" s="9" t="s">
        <v>927</v>
      </c>
      <c r="H166" s="10">
        <v>1.1500000000000001</v>
      </c>
      <c r="I166" s="6" t="s">
        <v>1231</v>
      </c>
    </row>
    <row r="167" spans="2:9" x14ac:dyDescent="0.25">
      <c r="B167" s="6">
        <v>4026</v>
      </c>
      <c r="C167" s="6" t="s">
        <v>443</v>
      </c>
      <c r="D167" s="6" t="s">
        <v>941</v>
      </c>
      <c r="E167" s="7">
        <v>1</v>
      </c>
      <c r="F167" s="8">
        <v>500</v>
      </c>
      <c r="G167" s="9" t="s">
        <v>942</v>
      </c>
      <c r="H167" s="10">
        <v>1.1500000000000001</v>
      </c>
      <c r="I167" s="6" t="s">
        <v>1231</v>
      </c>
    </row>
    <row r="168" spans="2:9" x14ac:dyDescent="0.25">
      <c r="B168" s="6">
        <v>4062</v>
      </c>
      <c r="C168" s="6" t="s">
        <v>423</v>
      </c>
      <c r="D168" s="6" t="s">
        <v>907</v>
      </c>
      <c r="E168" s="7">
        <v>1</v>
      </c>
      <c r="F168" s="8">
        <v>390</v>
      </c>
      <c r="G168" s="9" t="s">
        <v>908</v>
      </c>
      <c r="H168" s="10">
        <v>1.24</v>
      </c>
      <c r="I168" s="6" t="s">
        <v>1231</v>
      </c>
    </row>
    <row r="169" spans="2:9" x14ac:dyDescent="0.25">
      <c r="B169" s="6">
        <v>4070</v>
      </c>
      <c r="C169" s="6" t="s">
        <v>507</v>
      </c>
      <c r="D169" s="6" t="s">
        <v>974</v>
      </c>
      <c r="E169" s="7">
        <v>1</v>
      </c>
      <c r="F169" s="8">
        <v>215</v>
      </c>
      <c r="G169" s="9" t="s">
        <v>975</v>
      </c>
      <c r="H169" s="10">
        <v>0.28000000000000003</v>
      </c>
      <c r="I169" s="6" t="s">
        <v>1230</v>
      </c>
    </row>
    <row r="170" spans="2:9" x14ac:dyDescent="0.25">
      <c r="B170" s="6">
        <v>4074</v>
      </c>
      <c r="C170" s="6" t="s">
        <v>427</v>
      </c>
      <c r="D170" s="6" t="s">
        <v>428</v>
      </c>
      <c r="E170" s="7">
        <v>1</v>
      </c>
      <c r="F170" s="8">
        <v>800</v>
      </c>
      <c r="G170" s="9" t="s">
        <v>1211</v>
      </c>
      <c r="H170" s="10">
        <v>1.2</v>
      </c>
      <c r="I170" s="6" t="s">
        <v>1231</v>
      </c>
    </row>
    <row r="171" spans="2:9" x14ac:dyDescent="0.25">
      <c r="B171" s="6">
        <v>4084</v>
      </c>
      <c r="C171" s="6" t="s">
        <v>422</v>
      </c>
      <c r="D171" s="6" t="s">
        <v>905</v>
      </c>
      <c r="E171" s="7">
        <v>1</v>
      </c>
      <c r="F171" s="8">
        <v>325</v>
      </c>
      <c r="G171" s="9" t="s">
        <v>906</v>
      </c>
      <c r="H171" s="10">
        <v>1.1500000000000001</v>
      </c>
      <c r="I171" s="6" t="s">
        <v>1231</v>
      </c>
    </row>
    <row r="172" spans="2:9" x14ac:dyDescent="0.25">
      <c r="B172" s="6">
        <v>4085</v>
      </c>
      <c r="C172" s="6" t="s">
        <v>418</v>
      </c>
      <c r="D172" s="6" t="s">
        <v>919</v>
      </c>
      <c r="E172" s="7">
        <v>1</v>
      </c>
      <c r="F172" s="8">
        <v>350</v>
      </c>
      <c r="G172" s="9" t="s">
        <v>920</v>
      </c>
      <c r="H172" s="10">
        <v>1.1500000000000001</v>
      </c>
      <c r="I172" s="6" t="s">
        <v>1231</v>
      </c>
    </row>
    <row r="173" spans="2:9" x14ac:dyDescent="0.25">
      <c r="B173" s="6">
        <v>4096</v>
      </c>
      <c r="C173" s="6" t="s">
        <v>424</v>
      </c>
      <c r="D173" s="6" t="s">
        <v>910</v>
      </c>
      <c r="E173" s="7">
        <v>1</v>
      </c>
      <c r="F173" s="8">
        <v>420</v>
      </c>
      <c r="G173" s="9" t="s">
        <v>911</v>
      </c>
      <c r="H173" s="10">
        <v>1.1400000000000001</v>
      </c>
      <c r="I173" s="6" t="s">
        <v>1231</v>
      </c>
    </row>
    <row r="174" spans="2:9" x14ac:dyDescent="0.25">
      <c r="B174" s="6">
        <v>4097</v>
      </c>
      <c r="C174" s="6" t="s">
        <v>429</v>
      </c>
      <c r="D174" s="6" t="s">
        <v>430</v>
      </c>
      <c r="E174" s="7">
        <v>1</v>
      </c>
      <c r="F174" s="8">
        <v>600</v>
      </c>
      <c r="G174" s="9" t="s">
        <v>1212</v>
      </c>
      <c r="H174" s="10">
        <v>1.2</v>
      </c>
      <c r="I174" s="6" t="s">
        <v>1231</v>
      </c>
    </row>
    <row r="175" spans="2:9" x14ac:dyDescent="0.25">
      <c r="B175" s="6">
        <v>4098</v>
      </c>
      <c r="C175" s="6" t="s">
        <v>431</v>
      </c>
      <c r="D175" s="6" t="s">
        <v>913</v>
      </c>
      <c r="E175" s="7">
        <v>1</v>
      </c>
      <c r="F175" s="8">
        <v>630</v>
      </c>
      <c r="G175" s="9" t="s">
        <v>914</v>
      </c>
      <c r="H175" s="10">
        <v>1.1500000000000001</v>
      </c>
      <c r="I175" s="6" t="s">
        <v>1231</v>
      </c>
    </row>
    <row r="176" spans="2:9" x14ac:dyDescent="0.25">
      <c r="B176" s="6">
        <v>4099</v>
      </c>
      <c r="C176" s="6" t="s">
        <v>432</v>
      </c>
      <c r="D176" s="6" t="s">
        <v>915</v>
      </c>
      <c r="E176" s="7">
        <v>1</v>
      </c>
      <c r="F176" s="8">
        <v>475</v>
      </c>
      <c r="G176" s="9" t="s">
        <v>916</v>
      </c>
      <c r="H176" s="10">
        <v>1.1500000000000001</v>
      </c>
      <c r="I176" s="6" t="s">
        <v>1231</v>
      </c>
    </row>
    <row r="177" spans="2:9" x14ac:dyDescent="0.25">
      <c r="B177" s="6">
        <v>4277</v>
      </c>
      <c r="C177" s="6" t="s">
        <v>415</v>
      </c>
      <c r="D177" s="6" t="s">
        <v>416</v>
      </c>
      <c r="E177" s="7">
        <v>1</v>
      </c>
      <c r="F177" s="8">
        <v>150</v>
      </c>
      <c r="G177" s="9" t="s">
        <v>940</v>
      </c>
      <c r="H177" s="10">
        <v>1</v>
      </c>
      <c r="I177" s="6" t="s">
        <v>1230</v>
      </c>
    </row>
    <row r="178" spans="2:9" x14ac:dyDescent="0.25">
      <c r="B178" s="6">
        <v>4280</v>
      </c>
      <c r="C178" s="6" t="s">
        <v>512</v>
      </c>
      <c r="D178" s="6" t="s">
        <v>513</v>
      </c>
      <c r="E178" s="7">
        <v>1</v>
      </c>
      <c r="F178" s="8">
        <v>100</v>
      </c>
      <c r="G178" s="9" t="s">
        <v>976</v>
      </c>
      <c r="H178" s="10">
        <v>0.97699999999999998</v>
      </c>
      <c r="I178" s="6" t="s">
        <v>1230</v>
      </c>
    </row>
    <row r="179" spans="2:9" x14ac:dyDescent="0.25">
      <c r="B179" s="6">
        <v>4281</v>
      </c>
      <c r="C179" s="6" t="s">
        <v>514</v>
      </c>
      <c r="D179" s="6" t="s">
        <v>515</v>
      </c>
      <c r="E179" s="7">
        <v>2</v>
      </c>
      <c r="F179" s="8">
        <v>10</v>
      </c>
      <c r="G179" s="9" t="s">
        <v>977</v>
      </c>
      <c r="H179" s="10">
        <v>0.15</v>
      </c>
      <c r="I179" s="6" t="s">
        <v>1230</v>
      </c>
    </row>
    <row r="180" spans="2:9" x14ac:dyDescent="0.25">
      <c r="B180" s="6">
        <v>4282</v>
      </c>
      <c r="C180" s="6" t="s">
        <v>516</v>
      </c>
      <c r="D180" s="6" t="s">
        <v>517</v>
      </c>
      <c r="E180" s="7">
        <v>2</v>
      </c>
      <c r="F180" s="8">
        <v>10</v>
      </c>
      <c r="G180" s="9" t="s">
        <v>978</v>
      </c>
      <c r="H180" s="10">
        <v>0.15</v>
      </c>
      <c r="I180" s="6" t="s">
        <v>1230</v>
      </c>
    </row>
    <row r="181" spans="2:9" x14ac:dyDescent="0.25">
      <c r="B181" s="6">
        <v>4402</v>
      </c>
      <c r="C181" s="6" t="s">
        <v>511</v>
      </c>
      <c r="D181" s="6" t="s">
        <v>969</v>
      </c>
      <c r="E181" s="7">
        <v>1</v>
      </c>
      <c r="F181" s="8">
        <v>73</v>
      </c>
      <c r="G181" s="9" t="s">
        <v>970</v>
      </c>
      <c r="H181" s="10">
        <v>4.4400000000000004</v>
      </c>
      <c r="I181" s="6" t="s">
        <v>1230</v>
      </c>
    </row>
    <row r="182" spans="2:9" x14ac:dyDescent="0.25">
      <c r="B182" s="6">
        <v>4403</v>
      </c>
      <c r="C182" s="6" t="s">
        <v>508</v>
      </c>
      <c r="D182" s="6" t="s">
        <v>972</v>
      </c>
      <c r="E182" s="7">
        <v>1</v>
      </c>
      <c r="F182" s="8">
        <v>27</v>
      </c>
      <c r="G182" s="9" t="s">
        <v>973</v>
      </c>
      <c r="H182" s="10">
        <v>1.62</v>
      </c>
      <c r="I182" s="6" t="s">
        <v>1230</v>
      </c>
    </row>
    <row r="183" spans="2:9" x14ac:dyDescent="0.25">
      <c r="B183" s="6">
        <v>4420</v>
      </c>
      <c r="C183" s="6" t="s">
        <v>419</v>
      </c>
      <c r="D183" s="6" t="s">
        <v>921</v>
      </c>
      <c r="E183" s="7">
        <v>1</v>
      </c>
      <c r="F183" s="8">
        <v>470</v>
      </c>
      <c r="G183" s="9" t="s">
        <v>922</v>
      </c>
      <c r="H183" s="10">
        <v>1.2790000000000001</v>
      </c>
      <c r="I183" s="6" t="s">
        <v>1231</v>
      </c>
    </row>
    <row r="184" spans="2:9" x14ac:dyDescent="0.25">
      <c r="B184" s="6">
        <v>4426</v>
      </c>
      <c r="C184" s="6" t="s">
        <v>474</v>
      </c>
      <c r="D184" s="6" t="s">
        <v>962</v>
      </c>
      <c r="E184" s="7">
        <v>1</v>
      </c>
      <c r="F184" s="8">
        <v>136</v>
      </c>
      <c r="G184" s="9" t="s">
        <v>963</v>
      </c>
      <c r="H184" s="10">
        <v>0.997</v>
      </c>
      <c r="I184" s="6" t="s">
        <v>1230</v>
      </c>
    </row>
    <row r="185" spans="2:9" x14ac:dyDescent="0.25">
      <c r="B185" s="6">
        <v>4427</v>
      </c>
      <c r="C185" s="6" t="s">
        <v>475</v>
      </c>
      <c r="D185" s="6" t="s">
        <v>964</v>
      </c>
      <c r="E185" s="7">
        <v>1</v>
      </c>
      <c r="F185" s="8">
        <v>210</v>
      </c>
      <c r="G185" s="9" t="s">
        <v>965</v>
      </c>
      <c r="H185" s="10">
        <v>1.04</v>
      </c>
      <c r="I185" s="6" t="s">
        <v>1230</v>
      </c>
    </row>
    <row r="186" spans="2:9" x14ac:dyDescent="0.25">
      <c r="B186" s="6">
        <v>4430</v>
      </c>
      <c r="C186" s="6" t="s">
        <v>441</v>
      </c>
      <c r="D186" s="6" t="s">
        <v>442</v>
      </c>
      <c r="E186" s="7">
        <v>1</v>
      </c>
      <c r="F186" s="8">
        <v>38</v>
      </c>
      <c r="G186" s="9" t="s">
        <v>981</v>
      </c>
      <c r="H186" s="10">
        <v>0.05</v>
      </c>
      <c r="I186" s="6" t="s">
        <v>1230</v>
      </c>
    </row>
    <row r="187" spans="2:9" x14ac:dyDescent="0.25">
      <c r="B187" s="6">
        <v>4430</v>
      </c>
      <c r="C187" s="6" t="s">
        <v>441</v>
      </c>
      <c r="D187" s="6" t="s">
        <v>442</v>
      </c>
      <c r="E187" s="7">
        <v>1</v>
      </c>
      <c r="F187" s="8">
        <v>38</v>
      </c>
      <c r="G187" s="9" t="s">
        <v>981</v>
      </c>
      <c r="H187" s="10">
        <v>0.05</v>
      </c>
      <c r="I187" s="6" t="s">
        <v>1230</v>
      </c>
    </row>
    <row r="188" spans="2:9" x14ac:dyDescent="0.25">
      <c r="B188" s="6">
        <v>4433</v>
      </c>
      <c r="C188" s="6" t="s">
        <v>472</v>
      </c>
      <c r="D188" s="6" t="s">
        <v>473</v>
      </c>
      <c r="E188" s="7">
        <v>1</v>
      </c>
      <c r="F188" s="8">
        <v>150</v>
      </c>
      <c r="G188" s="9" t="s">
        <v>968</v>
      </c>
      <c r="H188" s="10">
        <v>1</v>
      </c>
      <c r="I188" s="6" t="s">
        <v>1230</v>
      </c>
    </row>
    <row r="189" spans="2:9" x14ac:dyDescent="0.25">
      <c r="B189" s="6">
        <v>4435</v>
      </c>
      <c r="C189" s="6" t="s">
        <v>440</v>
      </c>
      <c r="D189" s="6" t="s">
        <v>979</v>
      </c>
      <c r="E189" s="7">
        <v>1</v>
      </c>
      <c r="F189" s="8">
        <v>1100</v>
      </c>
      <c r="G189" s="9" t="s">
        <v>980</v>
      </c>
      <c r="H189" s="10">
        <v>1.5</v>
      </c>
      <c r="I189" s="6" t="s">
        <v>1230</v>
      </c>
    </row>
    <row r="190" spans="2:9" x14ac:dyDescent="0.25">
      <c r="B190" s="6">
        <v>4437</v>
      </c>
      <c r="C190" s="6" t="s">
        <v>476</v>
      </c>
      <c r="D190" s="6" t="s">
        <v>966</v>
      </c>
      <c r="E190" s="7">
        <v>1</v>
      </c>
      <c r="F190" s="8">
        <v>125</v>
      </c>
      <c r="G190" s="9" t="s">
        <v>967</v>
      </c>
      <c r="H190" s="10">
        <v>0.99099999999999999</v>
      </c>
      <c r="I190" s="6" t="s">
        <v>1230</v>
      </c>
    </row>
    <row r="191" spans="2:9" x14ac:dyDescent="0.25">
      <c r="B191" s="6">
        <v>4485</v>
      </c>
      <c r="C191" s="6" t="s">
        <v>354</v>
      </c>
      <c r="D191" s="6" t="s">
        <v>896</v>
      </c>
      <c r="E191" s="7">
        <v>1</v>
      </c>
      <c r="F191" s="8">
        <v>1550</v>
      </c>
      <c r="G191" s="9" t="s">
        <v>897</v>
      </c>
      <c r="H191" s="10">
        <v>2.86</v>
      </c>
      <c r="I191" s="6" t="s">
        <v>1231</v>
      </c>
    </row>
    <row r="192" spans="2:9" x14ac:dyDescent="0.25">
      <c r="B192" s="6">
        <v>4488</v>
      </c>
      <c r="C192" s="6" t="s">
        <v>353</v>
      </c>
      <c r="D192" s="6" t="s">
        <v>894</v>
      </c>
      <c r="E192" s="7">
        <v>1</v>
      </c>
      <c r="F192" s="8">
        <v>430</v>
      </c>
      <c r="G192" s="9" t="s">
        <v>1184</v>
      </c>
      <c r="H192" s="10">
        <v>1.2</v>
      </c>
      <c r="I192" s="6" t="s">
        <v>1231</v>
      </c>
    </row>
    <row r="193" spans="2:9" x14ac:dyDescent="0.25">
      <c r="B193" s="6">
        <v>4489</v>
      </c>
      <c r="C193" s="6" t="s">
        <v>420</v>
      </c>
      <c r="D193" s="6" t="s">
        <v>421</v>
      </c>
      <c r="E193" s="7">
        <v>1</v>
      </c>
      <c r="F193" s="8">
        <v>450</v>
      </c>
      <c r="G193" s="9" t="s">
        <v>1210</v>
      </c>
      <c r="H193" s="10">
        <v>1.3</v>
      </c>
      <c r="I193" s="6" t="s">
        <v>1231</v>
      </c>
    </row>
    <row r="194" spans="2:9" x14ac:dyDescent="0.25">
      <c r="B194" s="6">
        <v>4492</v>
      </c>
      <c r="C194" s="6" t="s">
        <v>477</v>
      </c>
      <c r="D194" s="6" t="s">
        <v>959</v>
      </c>
      <c r="E194" s="7">
        <v>1</v>
      </c>
      <c r="F194" s="8">
        <v>225</v>
      </c>
      <c r="G194" s="9" t="s">
        <v>961</v>
      </c>
      <c r="H194" s="10">
        <v>1.65</v>
      </c>
      <c r="I194" s="6" t="s">
        <v>1230</v>
      </c>
    </row>
    <row r="195" spans="2:9" x14ac:dyDescent="0.25">
      <c r="B195" s="6">
        <v>4493</v>
      </c>
      <c r="C195" s="6" t="s">
        <v>355</v>
      </c>
      <c r="D195" s="6" t="s">
        <v>1197</v>
      </c>
      <c r="E195" s="7">
        <v>1</v>
      </c>
      <c r="F195" s="8">
        <v>2300</v>
      </c>
      <c r="G195" s="9" t="s">
        <v>1196</v>
      </c>
      <c r="H195" s="10">
        <v>2.1</v>
      </c>
      <c r="I195" s="6" t="s">
        <v>1231</v>
      </c>
    </row>
    <row r="196" spans="2:9" x14ac:dyDescent="0.25">
      <c r="B196" s="6">
        <v>4904</v>
      </c>
      <c r="C196" s="6" t="s">
        <v>454</v>
      </c>
      <c r="D196" s="6" t="s">
        <v>455</v>
      </c>
      <c r="E196" s="7">
        <v>1</v>
      </c>
      <c r="F196" s="8">
        <v>190</v>
      </c>
      <c r="G196" s="9" t="s">
        <v>930</v>
      </c>
      <c r="H196" s="10">
        <v>1.05</v>
      </c>
      <c r="I196" s="6" t="s">
        <v>1225</v>
      </c>
    </row>
    <row r="197" spans="2:9" x14ac:dyDescent="0.25">
      <c r="B197" s="6">
        <v>4905</v>
      </c>
      <c r="C197" s="6" t="s">
        <v>456</v>
      </c>
      <c r="D197" s="6" t="s">
        <v>457</v>
      </c>
      <c r="E197" s="7">
        <v>1</v>
      </c>
      <c r="F197" s="8">
        <v>250</v>
      </c>
      <c r="G197" s="9" t="s">
        <v>931</v>
      </c>
      <c r="H197" s="10">
        <v>1.05</v>
      </c>
      <c r="I197" s="6" t="s">
        <v>1225</v>
      </c>
    </row>
    <row r="198" spans="2:9" x14ac:dyDescent="0.25">
      <c r="B198" s="6">
        <v>4906</v>
      </c>
      <c r="C198" s="6" t="s">
        <v>462</v>
      </c>
      <c r="D198" s="6" t="s">
        <v>463</v>
      </c>
      <c r="E198" s="7">
        <v>1</v>
      </c>
      <c r="F198" s="8">
        <v>750</v>
      </c>
      <c r="G198" s="9" t="s">
        <v>934</v>
      </c>
      <c r="H198" s="10">
        <v>1.34</v>
      </c>
      <c r="I198" s="6" t="s">
        <v>1225</v>
      </c>
    </row>
    <row r="199" spans="2:9" x14ac:dyDescent="0.25">
      <c r="B199" s="6">
        <v>4907</v>
      </c>
      <c r="C199" s="6" t="s">
        <v>464</v>
      </c>
      <c r="D199" s="6" t="s">
        <v>465</v>
      </c>
      <c r="E199" s="7">
        <v>1</v>
      </c>
      <c r="F199" s="8">
        <v>265</v>
      </c>
      <c r="G199" s="9" t="s">
        <v>935</v>
      </c>
      <c r="H199" s="10">
        <v>1.1499999999999999</v>
      </c>
      <c r="I199" s="6" t="s">
        <v>1225</v>
      </c>
    </row>
    <row r="200" spans="2:9" x14ac:dyDescent="0.25">
      <c r="B200" s="6">
        <v>4914</v>
      </c>
      <c r="C200" s="6" t="s">
        <v>452</v>
      </c>
      <c r="D200" s="6" t="s">
        <v>453</v>
      </c>
      <c r="E200" s="7">
        <v>1</v>
      </c>
      <c r="F200" s="8">
        <v>510</v>
      </c>
      <c r="G200" s="9" t="s">
        <v>929</v>
      </c>
      <c r="H200" s="10">
        <v>1.34</v>
      </c>
      <c r="I200" s="6" t="s">
        <v>1225</v>
      </c>
    </row>
    <row r="201" spans="2:9" x14ac:dyDescent="0.25">
      <c r="B201" s="6">
        <v>4915</v>
      </c>
      <c r="C201" s="6" t="s">
        <v>450</v>
      </c>
      <c r="D201" s="6" t="s">
        <v>451</v>
      </c>
      <c r="E201" s="7">
        <v>1</v>
      </c>
      <c r="F201" s="8">
        <v>1150</v>
      </c>
      <c r="G201" s="9" t="s">
        <v>928</v>
      </c>
      <c r="H201" s="10">
        <v>1.1500000000000001</v>
      </c>
      <c r="I201" s="6" t="s">
        <v>1225</v>
      </c>
    </row>
    <row r="202" spans="2:9" x14ac:dyDescent="0.25">
      <c r="B202" s="6">
        <v>4916</v>
      </c>
      <c r="C202" s="6" t="s">
        <v>458</v>
      </c>
      <c r="D202" s="6" t="s">
        <v>459</v>
      </c>
      <c r="E202" s="7">
        <v>1</v>
      </c>
      <c r="F202" s="8">
        <v>330</v>
      </c>
      <c r="G202" s="9" t="s">
        <v>932</v>
      </c>
      <c r="H202" s="10">
        <v>0.98</v>
      </c>
      <c r="I202" s="6" t="s">
        <v>1225</v>
      </c>
    </row>
    <row r="203" spans="2:9" x14ac:dyDescent="0.25">
      <c r="B203" s="6">
        <v>4918</v>
      </c>
      <c r="C203" s="6" t="s">
        <v>460</v>
      </c>
      <c r="D203" s="6" t="s">
        <v>461</v>
      </c>
      <c r="E203" s="7">
        <v>1</v>
      </c>
      <c r="F203" s="8">
        <v>550</v>
      </c>
      <c r="G203" s="9" t="s">
        <v>933</v>
      </c>
      <c r="H203" s="10">
        <v>0.98</v>
      </c>
      <c r="I203" s="6" t="s">
        <v>1225</v>
      </c>
    </row>
    <row r="204" spans="2:9" x14ac:dyDescent="0.25">
      <c r="B204" s="6">
        <v>5023</v>
      </c>
      <c r="C204" s="6" t="s">
        <v>676</v>
      </c>
      <c r="D204" s="6" t="s">
        <v>677</v>
      </c>
      <c r="E204" s="7" t="s">
        <v>1201</v>
      </c>
      <c r="F204" s="8">
        <v>0.57999999999999996</v>
      </c>
      <c r="G204" s="9" t="s">
        <v>1069</v>
      </c>
      <c r="H204" s="10">
        <v>0.04</v>
      </c>
      <c r="I204" s="6" t="s">
        <v>1223</v>
      </c>
    </row>
    <row r="205" spans="2:9" x14ac:dyDescent="0.25">
      <c r="B205" s="6">
        <v>5105</v>
      </c>
      <c r="C205" s="6" t="s">
        <v>521</v>
      </c>
      <c r="D205" s="6" t="s">
        <v>1200</v>
      </c>
      <c r="E205" s="7">
        <v>1</v>
      </c>
      <c r="F205" s="8" t="s">
        <v>917</v>
      </c>
      <c r="G205" s="9" t="s">
        <v>949</v>
      </c>
      <c r="H205" s="10">
        <v>1.5</v>
      </c>
      <c r="I205" s="6" t="s">
        <v>1222</v>
      </c>
    </row>
    <row r="206" spans="2:9" x14ac:dyDescent="0.25">
      <c r="B206" s="6">
        <v>5113</v>
      </c>
      <c r="C206" s="6" t="s">
        <v>519</v>
      </c>
      <c r="D206" s="6" t="s">
        <v>1198</v>
      </c>
      <c r="E206" s="7">
        <v>1</v>
      </c>
      <c r="F206" s="8" t="s">
        <v>917</v>
      </c>
      <c r="G206" s="9" t="s">
        <v>944</v>
      </c>
      <c r="H206" s="10">
        <v>1.5</v>
      </c>
      <c r="I206" s="6" t="s">
        <v>1222</v>
      </c>
    </row>
    <row r="207" spans="2:9" x14ac:dyDescent="0.25">
      <c r="B207" s="6">
        <v>5114</v>
      </c>
      <c r="C207" s="6" t="s">
        <v>520</v>
      </c>
      <c r="D207" s="6" t="s">
        <v>1199</v>
      </c>
      <c r="E207" s="7">
        <v>1</v>
      </c>
      <c r="F207" s="8" t="s">
        <v>917</v>
      </c>
      <c r="G207" s="9" t="s">
        <v>946</v>
      </c>
      <c r="H207" s="10">
        <v>1.5</v>
      </c>
      <c r="I207" s="6" t="s">
        <v>1222</v>
      </c>
    </row>
    <row r="208" spans="2:9" x14ac:dyDescent="0.25">
      <c r="B208" s="6">
        <v>5350</v>
      </c>
      <c r="C208" s="6" t="s">
        <v>576</v>
      </c>
      <c r="D208" s="6" t="s">
        <v>577</v>
      </c>
      <c r="E208" s="7">
        <v>10</v>
      </c>
      <c r="F208" s="8">
        <v>1.1000000000000001</v>
      </c>
      <c r="G208" s="9" t="s">
        <v>1008</v>
      </c>
      <c r="H208" s="10">
        <v>4.8000000000000001E-2</v>
      </c>
      <c r="I208" s="6" t="s">
        <v>1238</v>
      </c>
    </row>
    <row r="209" spans="2:9" x14ac:dyDescent="0.25">
      <c r="B209" s="6">
        <v>5351</v>
      </c>
      <c r="C209" s="6" t="s">
        <v>578</v>
      </c>
      <c r="D209" s="6" t="s">
        <v>579</v>
      </c>
      <c r="E209" s="7">
        <v>10</v>
      </c>
      <c r="F209" s="8">
        <v>1.5</v>
      </c>
      <c r="G209" s="9" t="s">
        <v>1009</v>
      </c>
      <c r="H209" s="10">
        <v>6.3E-2</v>
      </c>
      <c r="I209" s="6" t="s">
        <v>1238</v>
      </c>
    </row>
    <row r="210" spans="2:9" x14ac:dyDescent="0.25">
      <c r="B210" s="6">
        <v>5352</v>
      </c>
      <c r="C210" s="6" t="s">
        <v>580</v>
      </c>
      <c r="D210" s="6" t="s">
        <v>581</v>
      </c>
      <c r="E210" s="7">
        <v>10</v>
      </c>
      <c r="F210" s="8">
        <v>1.6</v>
      </c>
      <c r="G210" s="9" t="s">
        <v>1010</v>
      </c>
      <c r="H210" s="10">
        <v>6.5000000000000002E-2</v>
      </c>
      <c r="I210" s="6" t="s">
        <v>1238</v>
      </c>
    </row>
    <row r="211" spans="2:9" x14ac:dyDescent="0.25">
      <c r="B211" s="6">
        <v>5353</v>
      </c>
      <c r="C211" s="6" t="s">
        <v>582</v>
      </c>
      <c r="D211" s="6" t="s">
        <v>583</v>
      </c>
      <c r="E211" s="7">
        <v>10</v>
      </c>
      <c r="F211" s="8">
        <v>3.45</v>
      </c>
      <c r="G211" s="9" t="s">
        <v>1011</v>
      </c>
      <c r="H211" s="10">
        <v>0.12300000000000001</v>
      </c>
      <c r="I211" s="6" t="s">
        <v>1238</v>
      </c>
    </row>
    <row r="212" spans="2:9" x14ac:dyDescent="0.25">
      <c r="B212" s="6">
        <v>5354</v>
      </c>
      <c r="C212" s="6" t="s">
        <v>584</v>
      </c>
      <c r="D212" s="6" t="s">
        <v>585</v>
      </c>
      <c r="E212" s="7">
        <v>10</v>
      </c>
      <c r="F212" s="8">
        <v>3.7</v>
      </c>
      <c r="G212" s="9" t="s">
        <v>1012</v>
      </c>
      <c r="H212" s="10">
        <v>0.128</v>
      </c>
      <c r="I212" s="6" t="s">
        <v>1238</v>
      </c>
    </row>
    <row r="213" spans="2:9" x14ac:dyDescent="0.25">
      <c r="B213" s="6">
        <v>5359</v>
      </c>
      <c r="C213" s="6" t="s">
        <v>627</v>
      </c>
      <c r="D213" s="6" t="s">
        <v>628</v>
      </c>
      <c r="E213" s="7">
        <v>10</v>
      </c>
      <c r="F213" s="8">
        <v>4.3</v>
      </c>
      <c r="G213" s="9" t="s">
        <v>1215</v>
      </c>
      <c r="H213" s="10">
        <v>0.1</v>
      </c>
      <c r="I213" s="6" t="s">
        <v>1237</v>
      </c>
    </row>
    <row r="214" spans="2:9" x14ac:dyDescent="0.25">
      <c r="B214" s="6">
        <v>5360</v>
      </c>
      <c r="C214" s="6" t="s">
        <v>625</v>
      </c>
      <c r="D214" s="6" t="s">
        <v>626</v>
      </c>
      <c r="E214" s="7">
        <v>10</v>
      </c>
      <c r="F214" s="8">
        <v>3.9</v>
      </c>
      <c r="G214" s="9" t="s">
        <v>1214</v>
      </c>
      <c r="H214" s="10">
        <v>0.1</v>
      </c>
      <c r="I214" s="6" t="s">
        <v>1237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B2:I214"/>
  <sheetViews>
    <sheetView zoomScale="85" zoomScaleNormal="85" workbookViewId="0">
      <pane ySplit="2" topLeftCell="A23" activePane="bottomLeft" state="frozen"/>
      <selection activeCell="I22" sqref="I22"/>
      <selection pane="bottomLeft" activeCell="I22" sqref="I22"/>
    </sheetView>
  </sheetViews>
  <sheetFormatPr defaultColWidth="11.42578125" defaultRowHeight="15" x14ac:dyDescent="0.25"/>
  <cols>
    <col min="1" max="1" width="3.7109375" customWidth="1"/>
    <col min="2" max="2" width="11.5703125" bestFit="1" customWidth="1"/>
    <col min="3" max="3" width="10.140625" bestFit="1" customWidth="1"/>
    <col min="4" max="4" width="74.85546875" bestFit="1" customWidth="1"/>
    <col min="5" max="5" width="18.7109375" style="5" bestFit="1" customWidth="1"/>
    <col min="6" max="6" width="15.7109375" style="3" bestFit="1" customWidth="1"/>
    <col min="7" max="7" width="14" style="2" bestFit="1" customWidth="1"/>
    <col min="8" max="8" width="7.42578125" style="4" bestFit="1" customWidth="1"/>
    <col min="9" max="9" width="50.7109375" bestFit="1" customWidth="1"/>
  </cols>
  <sheetData>
    <row r="2" spans="2:9" s="1" customFormat="1" x14ac:dyDescent="0.25">
      <c r="B2" s="1" t="s">
        <v>215</v>
      </c>
      <c r="C2" s="1" t="s">
        <v>1246</v>
      </c>
      <c r="D2" s="1" t="s">
        <v>216</v>
      </c>
      <c r="E2" s="11" t="s">
        <v>1245</v>
      </c>
      <c r="F2" s="12" t="s">
        <v>1304</v>
      </c>
      <c r="G2" s="13" t="s">
        <v>1247</v>
      </c>
      <c r="H2" s="14" t="s">
        <v>1248</v>
      </c>
      <c r="I2" s="1" t="s">
        <v>1244</v>
      </c>
    </row>
    <row r="3" spans="2:9" x14ac:dyDescent="0.25">
      <c r="B3" s="6" t="s">
        <v>637</v>
      </c>
      <c r="C3" s="6">
        <v>1460</v>
      </c>
      <c r="D3" s="6" t="s">
        <v>638</v>
      </c>
      <c r="E3" s="7">
        <v>50</v>
      </c>
      <c r="F3" s="8">
        <v>0.75</v>
      </c>
      <c r="G3" s="9" t="s">
        <v>1045</v>
      </c>
      <c r="H3" s="10">
        <v>0.03</v>
      </c>
      <c r="I3" s="6" t="s">
        <v>1237</v>
      </c>
    </row>
    <row r="4" spans="2:9" x14ac:dyDescent="0.25">
      <c r="B4" s="6" t="s">
        <v>333</v>
      </c>
      <c r="C4" s="6">
        <v>1164</v>
      </c>
      <c r="D4" s="6" t="s">
        <v>334</v>
      </c>
      <c r="E4" s="7">
        <v>1</v>
      </c>
      <c r="F4" s="8">
        <v>90</v>
      </c>
      <c r="G4" s="9" t="s">
        <v>835</v>
      </c>
      <c r="H4" s="10">
        <v>0.36799999999999999</v>
      </c>
      <c r="I4" s="6" t="s">
        <v>1240</v>
      </c>
    </row>
    <row r="5" spans="2:9" x14ac:dyDescent="0.25">
      <c r="B5" s="6" t="s">
        <v>472</v>
      </c>
      <c r="C5" s="6">
        <v>4433</v>
      </c>
      <c r="D5" s="6" t="s">
        <v>473</v>
      </c>
      <c r="E5" s="7">
        <v>1</v>
      </c>
      <c r="F5" s="8">
        <v>150</v>
      </c>
      <c r="G5" s="9" t="s">
        <v>968</v>
      </c>
      <c r="H5" s="10">
        <v>1</v>
      </c>
      <c r="I5" s="6" t="s">
        <v>1230</v>
      </c>
    </row>
    <row r="6" spans="2:9" x14ac:dyDescent="0.25">
      <c r="B6" s="6" t="s">
        <v>287</v>
      </c>
      <c r="C6" s="6">
        <v>3432</v>
      </c>
      <c r="D6" s="6" t="s">
        <v>292</v>
      </c>
      <c r="E6" s="7">
        <v>10</v>
      </c>
      <c r="F6" s="8">
        <v>15</v>
      </c>
      <c r="G6" s="9" t="s">
        <v>813</v>
      </c>
      <c r="H6" s="10">
        <v>0.17499999999999999</v>
      </c>
      <c r="I6" s="6" t="s">
        <v>1241</v>
      </c>
    </row>
    <row r="7" spans="2:9" x14ac:dyDescent="0.25">
      <c r="B7" s="6" t="s">
        <v>285</v>
      </c>
      <c r="C7" s="6">
        <v>3433</v>
      </c>
      <c r="D7" s="6" t="s">
        <v>286</v>
      </c>
      <c r="E7" s="7">
        <v>10</v>
      </c>
      <c r="F7" s="8">
        <v>10</v>
      </c>
      <c r="G7" s="9" t="s">
        <v>814</v>
      </c>
      <c r="H7" s="10">
        <v>0.4</v>
      </c>
      <c r="I7" s="6" t="s">
        <v>1241</v>
      </c>
    </row>
    <row r="8" spans="2:9" x14ac:dyDescent="0.25">
      <c r="B8" s="6" t="s">
        <v>604</v>
      </c>
      <c r="C8" s="6">
        <v>2735</v>
      </c>
      <c r="D8" s="6" t="s">
        <v>605</v>
      </c>
      <c r="E8" s="7">
        <v>12</v>
      </c>
      <c r="F8" s="8">
        <v>2.7</v>
      </c>
      <c r="G8" s="9" t="s">
        <v>1020</v>
      </c>
      <c r="H8" s="10">
        <v>9.7000000000000017E-2</v>
      </c>
      <c r="I8" s="6" t="s">
        <v>1237</v>
      </c>
    </row>
    <row r="9" spans="2:9" x14ac:dyDescent="0.25">
      <c r="B9" s="6" t="s">
        <v>599</v>
      </c>
      <c r="C9" s="6">
        <v>2736</v>
      </c>
      <c r="D9" s="6" t="s">
        <v>600</v>
      </c>
      <c r="E9" s="7">
        <v>12</v>
      </c>
      <c r="F9" s="8">
        <v>2.8</v>
      </c>
      <c r="G9" s="9" t="s">
        <v>1017</v>
      </c>
      <c r="H9" s="10">
        <v>0.09</v>
      </c>
      <c r="I9" s="6" t="s">
        <v>1237</v>
      </c>
    </row>
    <row r="10" spans="2:9" x14ac:dyDescent="0.25">
      <c r="B10" s="6" t="s">
        <v>609</v>
      </c>
      <c r="C10" s="6">
        <v>2737</v>
      </c>
      <c r="D10" s="6" t="s">
        <v>610</v>
      </c>
      <c r="E10" s="7">
        <v>12</v>
      </c>
      <c r="F10" s="8">
        <v>5</v>
      </c>
      <c r="G10" s="9" t="s">
        <v>1025</v>
      </c>
      <c r="H10" s="10">
        <v>0.09</v>
      </c>
      <c r="I10" s="6" t="s">
        <v>1237</v>
      </c>
    </row>
    <row r="11" spans="2:9" x14ac:dyDescent="0.25">
      <c r="B11" s="6" t="s">
        <v>613</v>
      </c>
      <c r="C11" s="6">
        <v>2472</v>
      </c>
      <c r="D11" s="6" t="s">
        <v>614</v>
      </c>
      <c r="E11" s="7">
        <v>12</v>
      </c>
      <c r="F11" s="8">
        <v>3.1</v>
      </c>
      <c r="G11" s="9" t="s">
        <v>1029</v>
      </c>
      <c r="H11" s="10">
        <v>0.09</v>
      </c>
      <c r="I11" s="6" t="s">
        <v>1237</v>
      </c>
    </row>
    <row r="12" spans="2:9" x14ac:dyDescent="0.25">
      <c r="B12" s="6" t="s">
        <v>606</v>
      </c>
      <c r="C12" s="6">
        <v>2734</v>
      </c>
      <c r="D12" s="6" t="s">
        <v>607</v>
      </c>
      <c r="E12" s="7">
        <v>60</v>
      </c>
      <c r="F12" s="8">
        <v>2.8</v>
      </c>
      <c r="G12" s="9" t="s">
        <v>1022</v>
      </c>
      <c r="H12" s="10">
        <v>6.4000000000000001E-2</v>
      </c>
      <c r="I12" s="6" t="s">
        <v>1237</v>
      </c>
    </row>
    <row r="13" spans="2:9" x14ac:dyDescent="0.25">
      <c r="B13" s="6" t="s">
        <v>601</v>
      </c>
      <c r="C13" s="6">
        <v>2766</v>
      </c>
      <c r="D13" s="6" t="s">
        <v>602</v>
      </c>
      <c r="E13" s="7">
        <v>12</v>
      </c>
      <c r="F13" s="8">
        <v>2.8</v>
      </c>
      <c r="G13" s="9" t="s">
        <v>1018</v>
      </c>
      <c r="H13" s="10">
        <v>0.09</v>
      </c>
      <c r="I13" s="6" t="s">
        <v>1237</v>
      </c>
    </row>
    <row r="14" spans="2:9" x14ac:dyDescent="0.25">
      <c r="B14" s="6" t="s">
        <v>631</v>
      </c>
      <c r="C14" s="6">
        <v>2740</v>
      </c>
      <c r="D14" s="6" t="s">
        <v>632</v>
      </c>
      <c r="E14" s="7">
        <v>60</v>
      </c>
      <c r="F14" s="8">
        <v>2.9</v>
      </c>
      <c r="G14" s="9" t="s">
        <v>1042</v>
      </c>
      <c r="H14" s="10">
        <v>7.4999999999999997E-2</v>
      </c>
      <c r="I14" s="6" t="s">
        <v>1237</v>
      </c>
    </row>
    <row r="15" spans="2:9" x14ac:dyDescent="0.25">
      <c r="B15" s="6" t="s">
        <v>629</v>
      </c>
      <c r="C15" s="6">
        <v>2473</v>
      </c>
      <c r="D15" s="6" t="s">
        <v>630</v>
      </c>
      <c r="E15" s="7">
        <v>60</v>
      </c>
      <c r="F15" s="8">
        <v>2.7</v>
      </c>
      <c r="G15" s="9" t="s">
        <v>1040</v>
      </c>
      <c r="H15" s="10">
        <v>7.4999999999999997E-2</v>
      </c>
      <c r="I15" s="6" t="s">
        <v>1237</v>
      </c>
    </row>
    <row r="16" spans="2:9" x14ac:dyDescent="0.25">
      <c r="B16" s="6" t="s">
        <v>611</v>
      </c>
      <c r="C16" s="6">
        <v>2750</v>
      </c>
      <c r="D16" s="6" t="s">
        <v>612</v>
      </c>
      <c r="E16" s="7">
        <v>12</v>
      </c>
      <c r="F16" s="8">
        <v>4.9000000000000004</v>
      </c>
      <c r="G16" s="9" t="s">
        <v>1023</v>
      </c>
      <c r="H16" s="10">
        <v>0.09</v>
      </c>
      <c r="I16" s="6" t="s">
        <v>1237</v>
      </c>
    </row>
    <row r="17" spans="2:9" x14ac:dyDescent="0.25">
      <c r="B17" s="6" t="s">
        <v>623</v>
      </c>
      <c r="C17" s="6">
        <v>2474</v>
      </c>
      <c r="D17" s="6" t="s">
        <v>624</v>
      </c>
      <c r="E17" s="7">
        <v>12</v>
      </c>
      <c r="F17" s="8">
        <v>5</v>
      </c>
      <c r="G17" s="9" t="s">
        <v>1037</v>
      </c>
      <c r="H17" s="10">
        <v>0.09</v>
      </c>
      <c r="I17" s="6" t="s">
        <v>1237</v>
      </c>
    </row>
    <row r="18" spans="2:9" x14ac:dyDescent="0.25">
      <c r="B18" s="6" t="s">
        <v>615</v>
      </c>
      <c r="C18" s="6">
        <v>2475</v>
      </c>
      <c r="D18" s="6" t="s">
        <v>616</v>
      </c>
      <c r="E18" s="7">
        <v>12</v>
      </c>
      <c r="F18" s="8">
        <v>5.7</v>
      </c>
      <c r="G18" s="9" t="s">
        <v>1031</v>
      </c>
      <c r="H18" s="10">
        <v>0.09</v>
      </c>
      <c r="I18" s="6" t="s">
        <v>1237</v>
      </c>
    </row>
    <row r="19" spans="2:9" x14ac:dyDescent="0.25">
      <c r="B19" s="6" t="s">
        <v>617</v>
      </c>
      <c r="C19" s="6">
        <v>2476</v>
      </c>
      <c r="D19" s="6" t="s">
        <v>616</v>
      </c>
      <c r="E19" s="7">
        <v>12</v>
      </c>
      <c r="F19" s="8">
        <v>5.8</v>
      </c>
      <c r="G19" s="9" t="s">
        <v>1033</v>
      </c>
      <c r="H19" s="10">
        <v>0.09</v>
      </c>
      <c r="I19" s="6" t="s">
        <v>1237</v>
      </c>
    </row>
    <row r="20" spans="2:9" x14ac:dyDescent="0.25">
      <c r="B20" s="6" t="s">
        <v>618</v>
      </c>
      <c r="C20" s="6">
        <v>2477</v>
      </c>
      <c r="D20" s="6" t="s">
        <v>616</v>
      </c>
      <c r="E20" s="7">
        <v>12</v>
      </c>
      <c r="F20" s="8">
        <v>5.7</v>
      </c>
      <c r="G20" s="9" t="s">
        <v>1035</v>
      </c>
      <c r="H20" s="10">
        <v>0.09</v>
      </c>
      <c r="I20" s="6" t="s">
        <v>1237</v>
      </c>
    </row>
    <row r="21" spans="2:9" x14ac:dyDescent="0.25">
      <c r="B21" s="6" t="s">
        <v>343</v>
      </c>
      <c r="C21" s="6">
        <v>3489</v>
      </c>
      <c r="D21" s="6" t="s">
        <v>344</v>
      </c>
      <c r="E21" s="7">
        <v>5</v>
      </c>
      <c r="F21" s="8">
        <v>29.5</v>
      </c>
      <c r="G21" s="9" t="s">
        <v>1176</v>
      </c>
      <c r="H21" s="10">
        <v>0.34</v>
      </c>
      <c r="I21" s="6" t="s">
        <v>1240</v>
      </c>
    </row>
    <row r="22" spans="2:9" x14ac:dyDescent="0.25">
      <c r="B22" s="6" t="s">
        <v>345</v>
      </c>
      <c r="C22" s="6">
        <v>3509</v>
      </c>
      <c r="D22" s="6" t="s">
        <v>346</v>
      </c>
      <c r="E22" s="7">
        <v>5</v>
      </c>
      <c r="F22" s="8">
        <v>18.5</v>
      </c>
      <c r="G22" s="9" t="s">
        <v>1177</v>
      </c>
      <c r="H22" s="10">
        <v>0.34</v>
      </c>
      <c r="I22" s="6" t="s">
        <v>1240</v>
      </c>
    </row>
    <row r="23" spans="2:9" x14ac:dyDescent="0.25">
      <c r="B23" s="6" t="s">
        <v>696</v>
      </c>
      <c r="C23" s="6">
        <v>1674</v>
      </c>
      <c r="D23" s="6" t="s">
        <v>697</v>
      </c>
      <c r="E23" s="7">
        <v>10</v>
      </c>
      <c r="F23" s="8">
        <v>6</v>
      </c>
      <c r="G23" s="9" t="s">
        <v>1078</v>
      </c>
      <c r="H23" s="10">
        <v>2.2000000000000002E-2</v>
      </c>
      <c r="I23" s="6" t="s">
        <v>1236</v>
      </c>
    </row>
    <row r="24" spans="2:9" x14ac:dyDescent="0.25">
      <c r="B24" s="6" t="s">
        <v>508</v>
      </c>
      <c r="C24" s="6">
        <v>4403</v>
      </c>
      <c r="D24" s="6" t="s">
        <v>972</v>
      </c>
      <c r="E24" s="7">
        <v>1</v>
      </c>
      <c r="F24" s="8">
        <v>27</v>
      </c>
      <c r="G24" s="9" t="s">
        <v>973</v>
      </c>
      <c r="H24" s="10">
        <v>1.62</v>
      </c>
      <c r="I24" s="6" t="s">
        <v>1230</v>
      </c>
    </row>
    <row r="25" spans="2:9" x14ac:dyDescent="0.25">
      <c r="B25" s="6" t="s">
        <v>372</v>
      </c>
      <c r="C25" s="6">
        <v>2225</v>
      </c>
      <c r="D25" s="6" t="s">
        <v>879</v>
      </c>
      <c r="E25" s="7">
        <v>1</v>
      </c>
      <c r="F25" s="8">
        <v>28</v>
      </c>
      <c r="G25" s="9" t="s">
        <v>880</v>
      </c>
      <c r="H25" s="10">
        <v>1.24</v>
      </c>
      <c r="I25" s="6" t="s">
        <v>1233</v>
      </c>
    </row>
    <row r="26" spans="2:9" x14ac:dyDescent="0.25">
      <c r="B26" s="6" t="s">
        <v>390</v>
      </c>
      <c r="C26" s="6">
        <v>1602</v>
      </c>
      <c r="D26" s="6" t="s">
        <v>391</v>
      </c>
      <c r="E26" s="7">
        <v>1</v>
      </c>
      <c r="F26" s="8">
        <v>15.5</v>
      </c>
      <c r="G26" s="9" t="s">
        <v>881</v>
      </c>
      <c r="H26" s="10">
        <v>1.08</v>
      </c>
      <c r="I26" s="6" t="s">
        <v>1232</v>
      </c>
    </row>
    <row r="27" spans="2:9" x14ac:dyDescent="0.25">
      <c r="B27" s="6" t="s">
        <v>698</v>
      </c>
      <c r="C27" s="6">
        <v>2379</v>
      </c>
      <c r="D27" s="6" t="s">
        <v>699</v>
      </c>
      <c r="E27" s="7">
        <v>10</v>
      </c>
      <c r="F27" s="8">
        <v>2.5</v>
      </c>
      <c r="G27" s="9" t="s">
        <v>889</v>
      </c>
      <c r="H27" s="10">
        <v>2.3E-2</v>
      </c>
      <c r="I27" s="6" t="s">
        <v>1236</v>
      </c>
    </row>
    <row r="28" spans="2:9" x14ac:dyDescent="0.25">
      <c r="B28" s="6" t="s">
        <v>521</v>
      </c>
      <c r="C28" s="6">
        <v>5105</v>
      </c>
      <c r="D28" s="6" t="s">
        <v>1200</v>
      </c>
      <c r="E28" s="7">
        <v>1</v>
      </c>
      <c r="F28" s="8" t="s">
        <v>917</v>
      </c>
      <c r="G28" s="9" t="s">
        <v>949</v>
      </c>
      <c r="H28" s="10">
        <v>1.5</v>
      </c>
      <c r="I28" s="6" t="s">
        <v>1222</v>
      </c>
    </row>
    <row r="29" spans="2:9" x14ac:dyDescent="0.25">
      <c r="B29" s="6" t="s">
        <v>441</v>
      </c>
      <c r="C29" s="6">
        <v>4430</v>
      </c>
      <c r="D29" s="6" t="s">
        <v>442</v>
      </c>
      <c r="E29" s="7">
        <v>1</v>
      </c>
      <c r="F29" s="8">
        <v>38</v>
      </c>
      <c r="G29" s="9" t="s">
        <v>981</v>
      </c>
      <c r="H29" s="10">
        <v>0.05</v>
      </c>
      <c r="I29" s="6" t="s">
        <v>1230</v>
      </c>
    </row>
    <row r="30" spans="2:9" x14ac:dyDescent="0.25">
      <c r="B30" s="6" t="s">
        <v>441</v>
      </c>
      <c r="C30" s="6">
        <v>4430</v>
      </c>
      <c r="D30" s="6" t="s">
        <v>442</v>
      </c>
      <c r="E30" s="7">
        <v>1</v>
      </c>
      <c r="F30" s="8">
        <v>38</v>
      </c>
      <c r="G30" s="9" t="s">
        <v>981</v>
      </c>
      <c r="H30" s="10">
        <v>0.05</v>
      </c>
      <c r="I30" s="6" t="s">
        <v>1230</v>
      </c>
    </row>
    <row r="31" spans="2:9" x14ac:dyDescent="0.25">
      <c r="B31" s="6" t="s">
        <v>640</v>
      </c>
      <c r="C31" s="6">
        <v>1502</v>
      </c>
      <c r="D31" s="6" t="s">
        <v>641</v>
      </c>
      <c r="E31" s="7">
        <v>50</v>
      </c>
      <c r="F31" s="8">
        <v>0.27</v>
      </c>
      <c r="G31" s="9" t="s">
        <v>1049</v>
      </c>
      <c r="H31" s="10">
        <v>8.0000000000000002E-3</v>
      </c>
      <c r="I31" s="6" t="s">
        <v>1236</v>
      </c>
    </row>
    <row r="32" spans="2:9" x14ac:dyDescent="0.25">
      <c r="B32" s="6" t="s">
        <v>667</v>
      </c>
      <c r="C32" s="6">
        <v>2522</v>
      </c>
      <c r="D32" s="6" t="s">
        <v>668</v>
      </c>
      <c r="E32" s="7" t="s">
        <v>666</v>
      </c>
      <c r="F32" s="8">
        <v>0.5</v>
      </c>
      <c r="G32" s="9" t="s">
        <v>1065</v>
      </c>
      <c r="H32" s="10">
        <v>0.04</v>
      </c>
      <c r="I32" s="6" t="s">
        <v>1224</v>
      </c>
    </row>
    <row r="33" spans="2:9" x14ac:dyDescent="0.25">
      <c r="B33" s="6" t="s">
        <v>664</v>
      </c>
      <c r="C33" s="6">
        <v>2521</v>
      </c>
      <c r="D33" s="6" t="s">
        <v>665</v>
      </c>
      <c r="E33" s="7" t="s">
        <v>666</v>
      </c>
      <c r="F33" s="8">
        <v>0.35</v>
      </c>
      <c r="G33" s="9" t="s">
        <v>1064</v>
      </c>
      <c r="H33" s="10">
        <v>4.2000000000000003E-2</v>
      </c>
      <c r="I33" s="6" t="s">
        <v>1224</v>
      </c>
    </row>
    <row r="34" spans="2:9" x14ac:dyDescent="0.25">
      <c r="B34" s="6" t="s">
        <v>477</v>
      </c>
      <c r="C34" s="6">
        <v>4492</v>
      </c>
      <c r="D34" s="6" t="s">
        <v>959</v>
      </c>
      <c r="E34" s="7">
        <v>1</v>
      </c>
      <c r="F34" s="8">
        <v>225</v>
      </c>
      <c r="G34" s="9" t="s">
        <v>961</v>
      </c>
      <c r="H34" s="10">
        <v>1.65</v>
      </c>
      <c r="I34" s="6" t="s">
        <v>1230</v>
      </c>
    </row>
    <row r="35" spans="2:9" x14ac:dyDescent="0.25">
      <c r="B35" s="6" t="s">
        <v>644</v>
      </c>
      <c r="C35" s="6">
        <v>2377</v>
      </c>
      <c r="D35" s="6" t="s">
        <v>645</v>
      </c>
      <c r="E35" s="7">
        <v>100</v>
      </c>
      <c r="F35" s="8">
        <v>0.13</v>
      </c>
      <c r="G35" s="9" t="s">
        <v>1051</v>
      </c>
      <c r="H35" s="10">
        <v>5.0000000000000001E-3</v>
      </c>
      <c r="I35" s="6" t="s">
        <v>1236</v>
      </c>
    </row>
    <row r="36" spans="2:9" x14ac:dyDescent="0.25">
      <c r="B36" s="6" t="s">
        <v>427</v>
      </c>
      <c r="C36" s="6">
        <v>4074</v>
      </c>
      <c r="D36" s="6" t="s">
        <v>428</v>
      </c>
      <c r="E36" s="7">
        <v>1</v>
      </c>
      <c r="F36" s="8">
        <v>800</v>
      </c>
      <c r="G36" s="9" t="s">
        <v>1211</v>
      </c>
      <c r="H36" s="10">
        <v>1.2</v>
      </c>
      <c r="I36" s="6" t="s">
        <v>1231</v>
      </c>
    </row>
    <row r="37" spans="2:9" x14ac:dyDescent="0.25">
      <c r="B37" s="6" t="s">
        <v>642</v>
      </c>
      <c r="C37" s="6">
        <v>1503</v>
      </c>
      <c r="D37" s="6" t="s">
        <v>643</v>
      </c>
      <c r="E37" s="7">
        <v>50</v>
      </c>
      <c r="F37" s="8">
        <v>0.27</v>
      </c>
      <c r="G37" s="9" t="s">
        <v>1050</v>
      </c>
      <c r="H37" s="10">
        <v>8.0000000000000002E-3</v>
      </c>
      <c r="I37" s="6" t="s">
        <v>1236</v>
      </c>
    </row>
    <row r="38" spans="2:9" x14ac:dyDescent="0.25">
      <c r="B38" s="6" t="s">
        <v>511</v>
      </c>
      <c r="C38" s="6">
        <v>4402</v>
      </c>
      <c r="D38" s="6" t="s">
        <v>969</v>
      </c>
      <c r="E38" s="7">
        <v>1</v>
      </c>
      <c r="F38" s="8">
        <v>73</v>
      </c>
      <c r="G38" s="9" t="s">
        <v>970</v>
      </c>
      <c r="H38" s="10">
        <v>4.4400000000000004</v>
      </c>
      <c r="I38" s="6" t="s">
        <v>1230</v>
      </c>
    </row>
    <row r="39" spans="2:9" x14ac:dyDescent="0.25">
      <c r="B39" s="6" t="s">
        <v>373</v>
      </c>
      <c r="C39" s="6">
        <v>2224</v>
      </c>
      <c r="D39" s="6" t="s">
        <v>395</v>
      </c>
      <c r="E39" s="7">
        <v>1</v>
      </c>
      <c r="F39" s="8">
        <v>80</v>
      </c>
      <c r="G39" s="9" t="s">
        <v>882</v>
      </c>
      <c r="H39" s="10">
        <v>3.36</v>
      </c>
      <c r="I39" s="6" t="s">
        <v>1233</v>
      </c>
    </row>
    <row r="40" spans="2:9" x14ac:dyDescent="0.25">
      <c r="B40" s="6" t="s">
        <v>373</v>
      </c>
      <c r="C40" s="6">
        <v>2224</v>
      </c>
      <c r="D40" s="6" t="s">
        <v>395</v>
      </c>
      <c r="E40" s="7">
        <v>1</v>
      </c>
      <c r="F40" s="8">
        <v>80</v>
      </c>
      <c r="G40" s="9" t="s">
        <v>882</v>
      </c>
      <c r="H40" s="10">
        <v>3.36</v>
      </c>
      <c r="I40" s="6" t="s">
        <v>1233</v>
      </c>
    </row>
    <row r="41" spans="2:9" x14ac:dyDescent="0.25">
      <c r="B41" s="6" t="s">
        <v>374</v>
      </c>
      <c r="C41" s="6">
        <v>2226</v>
      </c>
      <c r="D41" s="6" t="s">
        <v>396</v>
      </c>
      <c r="E41" s="7">
        <v>1</v>
      </c>
      <c r="F41" s="8">
        <v>100</v>
      </c>
      <c r="G41" s="9" t="s">
        <v>883</v>
      </c>
      <c r="H41" s="10">
        <v>5.54</v>
      </c>
      <c r="I41" s="6" t="s">
        <v>1233</v>
      </c>
    </row>
    <row r="42" spans="2:9" x14ac:dyDescent="0.25">
      <c r="B42" s="6" t="s">
        <v>374</v>
      </c>
      <c r="C42" s="6">
        <v>2226</v>
      </c>
      <c r="D42" s="6" t="s">
        <v>396</v>
      </c>
      <c r="E42" s="7">
        <v>1</v>
      </c>
      <c r="F42" s="8">
        <v>100</v>
      </c>
      <c r="G42" s="9" t="s">
        <v>883</v>
      </c>
      <c r="H42" s="10">
        <v>5.54</v>
      </c>
      <c r="I42" s="6" t="s">
        <v>1233</v>
      </c>
    </row>
    <row r="43" spans="2:9" x14ac:dyDescent="0.25">
      <c r="B43" s="6" t="s">
        <v>676</v>
      </c>
      <c r="C43" s="6">
        <v>5023</v>
      </c>
      <c r="D43" s="6" t="s">
        <v>677</v>
      </c>
      <c r="E43" s="7" t="s">
        <v>1201</v>
      </c>
      <c r="F43" s="8">
        <v>0.57999999999999996</v>
      </c>
      <c r="G43" s="9" t="s">
        <v>1069</v>
      </c>
      <c r="H43" s="10">
        <v>0.04</v>
      </c>
      <c r="I43" s="6" t="s">
        <v>1223</v>
      </c>
    </row>
    <row r="44" spans="2:9" x14ac:dyDescent="0.25">
      <c r="B44" s="6" t="s">
        <v>429</v>
      </c>
      <c r="C44" s="6">
        <v>4097</v>
      </c>
      <c r="D44" s="6" t="s">
        <v>430</v>
      </c>
      <c r="E44" s="7">
        <v>1</v>
      </c>
      <c r="F44" s="8">
        <v>600</v>
      </c>
      <c r="G44" s="9" t="s">
        <v>1212</v>
      </c>
      <c r="H44" s="10">
        <v>1.2</v>
      </c>
      <c r="I44" s="6" t="s">
        <v>1231</v>
      </c>
    </row>
    <row r="45" spans="2:9" x14ac:dyDescent="0.25">
      <c r="B45" s="6" t="s">
        <v>375</v>
      </c>
      <c r="C45" s="6">
        <v>2221</v>
      </c>
      <c r="D45" s="6" t="s">
        <v>702</v>
      </c>
      <c r="E45" s="7">
        <v>10</v>
      </c>
      <c r="F45" s="8">
        <v>0.33</v>
      </c>
      <c r="G45" s="9" t="s">
        <v>887</v>
      </c>
      <c r="H45" s="10">
        <v>3.3000000000000002E-2</v>
      </c>
      <c r="I45" s="6" t="s">
        <v>1228</v>
      </c>
    </row>
    <row r="46" spans="2:9" x14ac:dyDescent="0.25">
      <c r="B46" s="6" t="s">
        <v>375</v>
      </c>
      <c r="C46" s="6">
        <v>2221</v>
      </c>
      <c r="D46" s="6" t="s">
        <v>702</v>
      </c>
      <c r="E46" s="7">
        <v>10</v>
      </c>
      <c r="F46" s="8">
        <v>0.33</v>
      </c>
      <c r="G46" s="9" t="s">
        <v>887</v>
      </c>
      <c r="H46" s="10">
        <v>3.3000000000000002E-2</v>
      </c>
      <c r="I46" s="6" t="s">
        <v>1228</v>
      </c>
    </row>
    <row r="47" spans="2:9" x14ac:dyDescent="0.25">
      <c r="B47" s="6" t="s">
        <v>222</v>
      </c>
      <c r="C47" s="6">
        <v>1730</v>
      </c>
      <c r="D47" s="6" t="s">
        <v>223</v>
      </c>
      <c r="E47" s="7">
        <v>5</v>
      </c>
      <c r="F47" s="8">
        <v>21.5</v>
      </c>
      <c r="G47" s="9" t="s">
        <v>770</v>
      </c>
      <c r="H47" s="10">
        <v>0.48</v>
      </c>
      <c r="I47" s="6" t="s">
        <v>1235</v>
      </c>
    </row>
    <row r="48" spans="2:9" x14ac:dyDescent="0.25">
      <c r="B48" s="6" t="s">
        <v>594</v>
      </c>
      <c r="C48" s="6">
        <v>3371</v>
      </c>
      <c r="D48" s="6" t="s">
        <v>595</v>
      </c>
      <c r="E48" s="7">
        <v>1</v>
      </c>
      <c r="F48" s="8">
        <v>4.5</v>
      </c>
      <c r="G48" s="9" t="s">
        <v>1013</v>
      </c>
      <c r="H48" s="10">
        <v>0.1</v>
      </c>
      <c r="I48" s="6" t="s">
        <v>1238</v>
      </c>
    </row>
    <row r="49" spans="2:9" x14ac:dyDescent="0.25">
      <c r="B49" s="6" t="s">
        <v>596</v>
      </c>
      <c r="C49" s="6">
        <v>3372</v>
      </c>
      <c r="D49" s="6" t="s">
        <v>597</v>
      </c>
      <c r="E49" s="7">
        <v>1</v>
      </c>
      <c r="F49" s="8">
        <v>7</v>
      </c>
      <c r="G49" s="9" t="s">
        <v>1014</v>
      </c>
      <c r="H49" s="10">
        <v>0.15</v>
      </c>
      <c r="I49" s="6" t="s">
        <v>1238</v>
      </c>
    </row>
    <row r="50" spans="2:9" x14ac:dyDescent="0.25">
      <c r="B50" s="6" t="s">
        <v>690</v>
      </c>
      <c r="C50" s="6">
        <v>2353</v>
      </c>
      <c r="D50" s="6" t="s">
        <v>691</v>
      </c>
      <c r="E50" s="7">
        <v>10</v>
      </c>
      <c r="F50" s="8">
        <v>4.5</v>
      </c>
      <c r="G50" s="9" t="s">
        <v>1075</v>
      </c>
      <c r="H50" s="10">
        <v>1.2E-2</v>
      </c>
      <c r="I50" s="6" t="s">
        <v>1236</v>
      </c>
    </row>
    <row r="51" spans="2:9" x14ac:dyDescent="0.25">
      <c r="B51" s="6" t="s">
        <v>684</v>
      </c>
      <c r="C51" s="6">
        <v>2351</v>
      </c>
      <c r="D51" s="6" t="s">
        <v>685</v>
      </c>
      <c r="E51" s="7">
        <v>10</v>
      </c>
      <c r="F51" s="8">
        <v>1.8</v>
      </c>
      <c r="G51" s="9" t="s">
        <v>1074</v>
      </c>
      <c r="H51" s="10">
        <v>0.01</v>
      </c>
      <c r="I51" s="6" t="s">
        <v>1236</v>
      </c>
    </row>
    <row r="52" spans="2:9" x14ac:dyDescent="0.25">
      <c r="B52" s="6" t="s">
        <v>704</v>
      </c>
      <c r="C52" s="6">
        <v>3242</v>
      </c>
      <c r="D52" s="6" t="s">
        <v>705</v>
      </c>
      <c r="E52" s="7">
        <v>5</v>
      </c>
      <c r="F52" s="8">
        <v>7</v>
      </c>
      <c r="G52" s="9" t="s">
        <v>1081</v>
      </c>
      <c r="H52" s="10">
        <v>0.05</v>
      </c>
      <c r="I52" s="6" t="s">
        <v>1236</v>
      </c>
    </row>
    <row r="53" spans="2:9" x14ac:dyDescent="0.25">
      <c r="B53" s="6" t="s">
        <v>678</v>
      </c>
      <c r="C53" s="6">
        <v>2371</v>
      </c>
      <c r="D53" s="6" t="s">
        <v>679</v>
      </c>
      <c r="E53" s="7">
        <v>10</v>
      </c>
      <c r="F53" s="8">
        <v>2.2999999999999998</v>
      </c>
      <c r="G53" s="9" t="s">
        <v>1071</v>
      </c>
      <c r="H53" s="10">
        <v>0.01</v>
      </c>
      <c r="I53" s="6" t="s">
        <v>1236</v>
      </c>
    </row>
    <row r="54" spans="2:9" x14ac:dyDescent="0.25">
      <c r="B54" s="6" t="s">
        <v>312</v>
      </c>
      <c r="C54" s="6">
        <v>2848</v>
      </c>
      <c r="D54" s="6" t="s">
        <v>1195</v>
      </c>
      <c r="E54" s="7">
        <v>1</v>
      </c>
      <c r="F54" s="8">
        <v>208</v>
      </c>
      <c r="G54" s="9" t="s">
        <v>1206</v>
      </c>
      <c r="H54" s="10">
        <v>2.2000000000000002</v>
      </c>
      <c r="I54" s="6" t="s">
        <v>1234</v>
      </c>
    </row>
    <row r="55" spans="2:9" x14ac:dyDescent="0.25">
      <c r="B55" s="6" t="s">
        <v>706</v>
      </c>
      <c r="C55" s="6">
        <v>1107</v>
      </c>
      <c r="D55" s="6" t="s">
        <v>707</v>
      </c>
      <c r="E55" s="7">
        <v>1</v>
      </c>
      <c r="F55" s="8">
        <v>16</v>
      </c>
      <c r="G55" s="9" t="s">
        <v>1082</v>
      </c>
      <c r="H55" s="10">
        <v>0.1</v>
      </c>
      <c r="I55" s="6" t="s">
        <v>1229</v>
      </c>
    </row>
    <row r="56" spans="2:9" x14ac:dyDescent="0.25">
      <c r="B56" s="6" t="s">
        <v>283</v>
      </c>
      <c r="C56" s="6">
        <v>1435</v>
      </c>
      <c r="D56" s="6" t="s">
        <v>1190</v>
      </c>
      <c r="E56" s="7">
        <v>5</v>
      </c>
      <c r="F56" s="8">
        <v>65</v>
      </c>
      <c r="G56" s="9" t="s">
        <v>1106</v>
      </c>
      <c r="H56" s="10">
        <v>0.27</v>
      </c>
      <c r="I56" s="6" t="s">
        <v>1239</v>
      </c>
    </row>
    <row r="57" spans="2:9" x14ac:dyDescent="0.25">
      <c r="B57" s="6" t="s">
        <v>452</v>
      </c>
      <c r="C57" s="6">
        <v>4914</v>
      </c>
      <c r="D57" s="6" t="s">
        <v>453</v>
      </c>
      <c r="E57" s="7">
        <v>1</v>
      </c>
      <c r="F57" s="8">
        <v>510</v>
      </c>
      <c r="G57" s="9" t="s">
        <v>929</v>
      </c>
      <c r="H57" s="10">
        <v>1.34</v>
      </c>
      <c r="I57" s="6" t="s">
        <v>1225</v>
      </c>
    </row>
    <row r="58" spans="2:9" x14ac:dyDescent="0.25">
      <c r="B58" s="6" t="s">
        <v>682</v>
      </c>
      <c r="C58" s="6">
        <v>2350</v>
      </c>
      <c r="D58" s="6" t="s">
        <v>683</v>
      </c>
      <c r="E58" s="7">
        <v>10</v>
      </c>
      <c r="F58" s="8">
        <v>2.4</v>
      </c>
      <c r="G58" s="9" t="s">
        <v>1073</v>
      </c>
      <c r="H58" s="10">
        <v>1.2E-2</v>
      </c>
      <c r="I58" s="6" t="s">
        <v>1236</v>
      </c>
    </row>
    <row r="59" spans="2:9" x14ac:dyDescent="0.25">
      <c r="B59" s="6" t="s">
        <v>464</v>
      </c>
      <c r="C59" s="6">
        <v>4907</v>
      </c>
      <c r="D59" s="6" t="s">
        <v>465</v>
      </c>
      <c r="E59" s="7">
        <v>1</v>
      </c>
      <c r="F59" s="8">
        <v>265</v>
      </c>
      <c r="G59" s="9" t="s">
        <v>935</v>
      </c>
      <c r="H59" s="10">
        <v>1.1499999999999999</v>
      </c>
      <c r="I59" s="6" t="s">
        <v>1225</v>
      </c>
    </row>
    <row r="60" spans="2:9" x14ac:dyDescent="0.25">
      <c r="B60" s="6" t="s">
        <v>454</v>
      </c>
      <c r="C60" s="6">
        <v>4904</v>
      </c>
      <c r="D60" s="6" t="s">
        <v>455</v>
      </c>
      <c r="E60" s="7">
        <v>1</v>
      </c>
      <c r="F60" s="8">
        <v>190</v>
      </c>
      <c r="G60" s="9" t="s">
        <v>930</v>
      </c>
      <c r="H60" s="10">
        <v>1.05</v>
      </c>
      <c r="I60" s="6" t="s">
        <v>1225</v>
      </c>
    </row>
    <row r="61" spans="2:9" x14ac:dyDescent="0.25">
      <c r="B61" s="6" t="s">
        <v>456</v>
      </c>
      <c r="C61" s="6">
        <v>4905</v>
      </c>
      <c r="D61" s="6" t="s">
        <v>457</v>
      </c>
      <c r="E61" s="7">
        <v>1</v>
      </c>
      <c r="F61" s="8">
        <v>250</v>
      </c>
      <c r="G61" s="9" t="s">
        <v>931</v>
      </c>
      <c r="H61" s="10">
        <v>1.05</v>
      </c>
      <c r="I61" s="6" t="s">
        <v>1225</v>
      </c>
    </row>
    <row r="62" spans="2:9" x14ac:dyDescent="0.25">
      <c r="B62" s="6" t="s">
        <v>458</v>
      </c>
      <c r="C62" s="6">
        <v>4916</v>
      </c>
      <c r="D62" s="6" t="s">
        <v>459</v>
      </c>
      <c r="E62" s="7">
        <v>1</v>
      </c>
      <c r="F62" s="8">
        <v>330</v>
      </c>
      <c r="G62" s="9" t="s">
        <v>932</v>
      </c>
      <c r="H62" s="10">
        <v>0.98</v>
      </c>
      <c r="I62" s="6" t="s">
        <v>1225</v>
      </c>
    </row>
    <row r="63" spans="2:9" x14ac:dyDescent="0.25">
      <c r="B63" s="6" t="s">
        <v>460</v>
      </c>
      <c r="C63" s="6">
        <v>4918</v>
      </c>
      <c r="D63" s="6" t="s">
        <v>461</v>
      </c>
      <c r="E63" s="7">
        <v>1</v>
      </c>
      <c r="F63" s="8">
        <v>550</v>
      </c>
      <c r="G63" s="9" t="s">
        <v>933</v>
      </c>
      <c r="H63" s="10">
        <v>0.98</v>
      </c>
      <c r="I63" s="6" t="s">
        <v>1225</v>
      </c>
    </row>
    <row r="64" spans="2:9" x14ac:dyDescent="0.25">
      <c r="B64" s="6" t="s">
        <v>450</v>
      </c>
      <c r="C64" s="6">
        <v>4915</v>
      </c>
      <c r="D64" s="6" t="s">
        <v>451</v>
      </c>
      <c r="E64" s="7">
        <v>1</v>
      </c>
      <c r="F64" s="8">
        <v>1150</v>
      </c>
      <c r="G64" s="9" t="s">
        <v>928</v>
      </c>
      <c r="H64" s="10">
        <v>1.1500000000000001</v>
      </c>
      <c r="I64" s="6" t="s">
        <v>1225</v>
      </c>
    </row>
    <row r="65" spans="2:9" x14ac:dyDescent="0.25">
      <c r="B65" s="6" t="s">
        <v>462</v>
      </c>
      <c r="C65" s="6">
        <v>4906</v>
      </c>
      <c r="D65" s="6" t="s">
        <v>463</v>
      </c>
      <c r="E65" s="7">
        <v>1</v>
      </c>
      <c r="F65" s="8">
        <v>750</v>
      </c>
      <c r="G65" s="9" t="s">
        <v>934</v>
      </c>
      <c r="H65" s="10">
        <v>1.34</v>
      </c>
      <c r="I65" s="6" t="s">
        <v>1225</v>
      </c>
    </row>
    <row r="66" spans="2:9" x14ac:dyDescent="0.25">
      <c r="B66" s="6" t="s">
        <v>235</v>
      </c>
      <c r="C66" s="6">
        <v>1800</v>
      </c>
      <c r="D66" s="6" t="s">
        <v>236</v>
      </c>
      <c r="E66" s="7">
        <v>5</v>
      </c>
      <c r="F66" s="8">
        <v>21.5</v>
      </c>
      <c r="G66" s="9" t="s">
        <v>775</v>
      </c>
      <c r="H66" s="10">
        <v>0.82499999999999996</v>
      </c>
      <c r="I66" s="6" t="s">
        <v>1235</v>
      </c>
    </row>
    <row r="67" spans="2:9" x14ac:dyDescent="0.25">
      <c r="B67" s="6" t="s">
        <v>233</v>
      </c>
      <c r="C67" s="6">
        <v>1803</v>
      </c>
      <c r="D67" s="6" t="s">
        <v>234</v>
      </c>
      <c r="E67" s="7">
        <v>10</v>
      </c>
      <c r="F67" s="8">
        <v>26</v>
      </c>
      <c r="G67" s="9" t="s">
        <v>776</v>
      </c>
      <c r="H67" s="10">
        <v>0.8</v>
      </c>
      <c r="I67" s="6" t="s">
        <v>1235</v>
      </c>
    </row>
    <row r="68" spans="2:9" x14ac:dyDescent="0.25">
      <c r="B68" s="6" t="s">
        <v>231</v>
      </c>
      <c r="C68" s="6">
        <v>1795</v>
      </c>
      <c r="D68" s="6" t="s">
        <v>232</v>
      </c>
      <c r="E68" s="7">
        <v>3</v>
      </c>
      <c r="F68" s="8">
        <v>51</v>
      </c>
      <c r="G68" s="9" t="s">
        <v>774</v>
      </c>
      <c r="H68" s="10">
        <v>2.75</v>
      </c>
      <c r="I68" s="6" t="s">
        <v>1235</v>
      </c>
    </row>
    <row r="69" spans="2:9" x14ac:dyDescent="0.25">
      <c r="B69" s="6" t="s">
        <v>237</v>
      </c>
      <c r="C69" s="6">
        <v>1807</v>
      </c>
      <c r="D69" s="6" t="s">
        <v>1188</v>
      </c>
      <c r="E69" s="7">
        <v>3</v>
      </c>
      <c r="F69" s="8">
        <v>54.9</v>
      </c>
      <c r="G69" s="9" t="s">
        <v>1204</v>
      </c>
      <c r="H69" s="10">
        <v>2.8</v>
      </c>
      <c r="I69" s="6" t="s">
        <v>1235</v>
      </c>
    </row>
    <row r="70" spans="2:9" x14ac:dyDescent="0.25">
      <c r="B70" s="6" t="s">
        <v>230</v>
      </c>
      <c r="C70" s="6">
        <v>1808</v>
      </c>
      <c r="D70" s="6" t="s">
        <v>1187</v>
      </c>
      <c r="E70" s="7">
        <v>3</v>
      </c>
      <c r="F70" s="8">
        <v>54.9</v>
      </c>
      <c r="G70" s="9" t="s">
        <v>1111</v>
      </c>
      <c r="H70" s="10">
        <v>2.8</v>
      </c>
      <c r="I70" s="6" t="s">
        <v>1235</v>
      </c>
    </row>
    <row r="71" spans="2:9" x14ac:dyDescent="0.25">
      <c r="B71" s="6" t="s">
        <v>239</v>
      </c>
      <c r="C71" s="6">
        <v>1809</v>
      </c>
      <c r="D71" s="6" t="s">
        <v>1186</v>
      </c>
      <c r="E71" s="7">
        <v>3</v>
      </c>
      <c r="F71" s="8">
        <v>54.9</v>
      </c>
      <c r="G71" s="9" t="s">
        <v>1203</v>
      </c>
      <c r="H71" s="10">
        <v>2.8</v>
      </c>
      <c r="I71" s="6" t="s">
        <v>1235</v>
      </c>
    </row>
    <row r="72" spans="2:9" x14ac:dyDescent="0.25">
      <c r="B72" s="6" t="s">
        <v>229</v>
      </c>
      <c r="C72" s="6">
        <v>1810</v>
      </c>
      <c r="D72" s="6" t="s">
        <v>1185</v>
      </c>
      <c r="E72" s="7">
        <v>3</v>
      </c>
      <c r="F72" s="8">
        <v>54.9</v>
      </c>
      <c r="G72" s="9" t="s">
        <v>1113</v>
      </c>
      <c r="H72" s="10">
        <v>2.8</v>
      </c>
      <c r="I72" s="6" t="s">
        <v>1235</v>
      </c>
    </row>
    <row r="73" spans="2:9" x14ac:dyDescent="0.25">
      <c r="B73" s="6" t="s">
        <v>440</v>
      </c>
      <c r="C73" s="6">
        <v>4435</v>
      </c>
      <c r="D73" s="6" t="s">
        <v>979</v>
      </c>
      <c r="E73" s="7">
        <v>1</v>
      </c>
      <c r="F73" s="8">
        <v>1100</v>
      </c>
      <c r="G73" s="9" t="s">
        <v>980</v>
      </c>
      <c r="H73" s="10">
        <v>1.5</v>
      </c>
      <c r="I73" s="6" t="s">
        <v>1230</v>
      </c>
    </row>
    <row r="74" spans="2:9" x14ac:dyDescent="0.25">
      <c r="B74" s="6" t="s">
        <v>474</v>
      </c>
      <c r="C74" s="6">
        <v>4426</v>
      </c>
      <c r="D74" s="6" t="s">
        <v>962</v>
      </c>
      <c r="E74" s="7">
        <v>1</v>
      </c>
      <c r="F74" s="8">
        <v>136</v>
      </c>
      <c r="G74" s="9" t="s">
        <v>963</v>
      </c>
      <c r="H74" s="10">
        <v>0.997</v>
      </c>
      <c r="I74" s="6" t="s">
        <v>1230</v>
      </c>
    </row>
    <row r="75" spans="2:9" x14ac:dyDescent="0.25">
      <c r="B75" s="6" t="s">
        <v>475</v>
      </c>
      <c r="C75" s="6">
        <v>4427</v>
      </c>
      <c r="D75" s="6" t="s">
        <v>964</v>
      </c>
      <c r="E75" s="7">
        <v>1</v>
      </c>
      <c r="F75" s="8">
        <v>210</v>
      </c>
      <c r="G75" s="9" t="s">
        <v>965</v>
      </c>
      <c r="H75" s="10">
        <v>1.04</v>
      </c>
      <c r="I75" s="6" t="s">
        <v>1230</v>
      </c>
    </row>
    <row r="76" spans="2:9" x14ac:dyDescent="0.25">
      <c r="B76" s="6" t="s">
        <v>476</v>
      </c>
      <c r="C76" s="6">
        <v>4437</v>
      </c>
      <c r="D76" s="6" t="s">
        <v>966</v>
      </c>
      <c r="E76" s="7">
        <v>1</v>
      </c>
      <c r="F76" s="8">
        <v>125</v>
      </c>
      <c r="G76" s="9" t="s">
        <v>967</v>
      </c>
      <c r="H76" s="10">
        <v>0.99099999999999999</v>
      </c>
      <c r="I76" s="6" t="s">
        <v>1230</v>
      </c>
    </row>
    <row r="77" spans="2:9" x14ac:dyDescent="0.25">
      <c r="B77" s="6" t="s">
        <v>219</v>
      </c>
      <c r="C77" s="6">
        <v>1725</v>
      </c>
      <c r="D77" s="6" t="s">
        <v>220</v>
      </c>
      <c r="E77" s="7">
        <v>5</v>
      </c>
      <c r="F77" s="8">
        <v>19</v>
      </c>
      <c r="G77" s="9" t="s">
        <v>769</v>
      </c>
      <c r="H77" s="10">
        <v>0.70400000000000007</v>
      </c>
      <c r="I77" s="6" t="s">
        <v>1235</v>
      </c>
    </row>
    <row r="78" spans="2:9" x14ac:dyDescent="0.25">
      <c r="B78" s="6" t="s">
        <v>291</v>
      </c>
      <c r="C78" s="6">
        <v>1208</v>
      </c>
      <c r="D78" s="6" t="s">
        <v>292</v>
      </c>
      <c r="E78" s="7">
        <v>12</v>
      </c>
      <c r="F78" s="8">
        <v>31.5</v>
      </c>
      <c r="G78" s="9" t="s">
        <v>805</v>
      </c>
      <c r="H78" s="10">
        <v>0.42</v>
      </c>
      <c r="I78" s="6" t="s">
        <v>1242</v>
      </c>
    </row>
    <row r="79" spans="2:9" x14ac:dyDescent="0.25">
      <c r="B79" s="6" t="s">
        <v>293</v>
      </c>
      <c r="C79" s="6">
        <v>1210</v>
      </c>
      <c r="D79" s="6" t="s">
        <v>294</v>
      </c>
      <c r="E79" s="7">
        <v>12</v>
      </c>
      <c r="F79" s="8">
        <v>36</v>
      </c>
      <c r="G79" s="9" t="s">
        <v>803</v>
      </c>
      <c r="H79" s="10">
        <v>0.63</v>
      </c>
      <c r="I79" s="6" t="s">
        <v>1242</v>
      </c>
    </row>
    <row r="80" spans="2:9" x14ac:dyDescent="0.25">
      <c r="B80" s="6" t="s">
        <v>354</v>
      </c>
      <c r="C80" s="6">
        <v>4485</v>
      </c>
      <c r="D80" s="6" t="s">
        <v>896</v>
      </c>
      <c r="E80" s="7">
        <v>1</v>
      </c>
      <c r="F80" s="8">
        <v>1550</v>
      </c>
      <c r="G80" s="9" t="s">
        <v>897</v>
      </c>
      <c r="H80" s="10">
        <v>2.86</v>
      </c>
      <c r="I80" s="6" t="s">
        <v>1231</v>
      </c>
    </row>
    <row r="81" spans="2:9" x14ac:dyDescent="0.25">
      <c r="B81" s="6" t="s">
        <v>355</v>
      </c>
      <c r="C81" s="6">
        <v>4493</v>
      </c>
      <c r="D81" s="6" t="s">
        <v>1197</v>
      </c>
      <c r="E81" s="7">
        <v>1</v>
      </c>
      <c r="F81" s="8">
        <v>2300</v>
      </c>
      <c r="G81" s="9" t="s">
        <v>1196</v>
      </c>
      <c r="H81" s="10">
        <v>2.1</v>
      </c>
      <c r="I81" s="6" t="s">
        <v>1231</v>
      </c>
    </row>
    <row r="82" spans="2:9" x14ac:dyDescent="0.25">
      <c r="B82" s="6" t="s">
        <v>353</v>
      </c>
      <c r="C82" s="6">
        <v>4488</v>
      </c>
      <c r="D82" s="6" t="s">
        <v>894</v>
      </c>
      <c r="E82" s="7">
        <v>1</v>
      </c>
      <c r="F82" s="8">
        <v>430</v>
      </c>
      <c r="G82" s="9" t="s">
        <v>1184</v>
      </c>
      <c r="H82" s="10">
        <v>1.2</v>
      </c>
      <c r="I82" s="6" t="s">
        <v>1231</v>
      </c>
    </row>
    <row r="83" spans="2:9" x14ac:dyDescent="0.25">
      <c r="B83" s="6" t="s">
        <v>708</v>
      </c>
      <c r="C83" s="6">
        <v>3029</v>
      </c>
      <c r="D83" s="6" t="s">
        <v>709</v>
      </c>
      <c r="E83" s="7">
        <v>1</v>
      </c>
      <c r="F83" s="8">
        <v>46.5</v>
      </c>
      <c r="G83" s="9" t="s">
        <v>892</v>
      </c>
      <c r="H83" s="10">
        <v>0.36</v>
      </c>
      <c r="I83" s="6" t="s">
        <v>1233</v>
      </c>
    </row>
    <row r="84" spans="2:9" x14ac:dyDescent="0.25">
      <c r="B84" s="6" t="s">
        <v>298</v>
      </c>
      <c r="C84" s="6">
        <v>2180</v>
      </c>
      <c r="D84" s="6" t="s">
        <v>299</v>
      </c>
      <c r="E84" s="7">
        <v>1</v>
      </c>
      <c r="F84" s="8">
        <v>11.2</v>
      </c>
      <c r="G84" s="9" t="s">
        <v>806</v>
      </c>
      <c r="H84" s="10">
        <v>0.25</v>
      </c>
      <c r="I84" s="6" t="s">
        <v>1241</v>
      </c>
    </row>
    <row r="85" spans="2:9" x14ac:dyDescent="0.25">
      <c r="B85" s="6" t="s">
        <v>300</v>
      </c>
      <c r="C85" s="6">
        <v>2185</v>
      </c>
      <c r="D85" s="6" t="s">
        <v>301</v>
      </c>
      <c r="E85" s="7">
        <v>1</v>
      </c>
      <c r="F85" s="8">
        <v>13.7</v>
      </c>
      <c r="G85" s="9" t="s">
        <v>807</v>
      </c>
      <c r="H85" s="10">
        <v>0.25</v>
      </c>
      <c r="I85" s="6" t="s">
        <v>1241</v>
      </c>
    </row>
    <row r="86" spans="2:9" x14ac:dyDescent="0.25">
      <c r="B86" s="6" t="s">
        <v>304</v>
      </c>
      <c r="C86" s="6">
        <v>3407</v>
      </c>
      <c r="D86" s="6" t="s">
        <v>305</v>
      </c>
      <c r="E86" s="7">
        <v>1</v>
      </c>
      <c r="F86" s="8">
        <v>13</v>
      </c>
      <c r="G86" s="9" t="s">
        <v>809</v>
      </c>
      <c r="H86" s="10">
        <v>0.25</v>
      </c>
      <c r="I86" s="6" t="s">
        <v>1241</v>
      </c>
    </row>
    <row r="87" spans="2:9" x14ac:dyDescent="0.25">
      <c r="B87" s="6" t="s">
        <v>265</v>
      </c>
      <c r="C87" s="6">
        <v>3397</v>
      </c>
      <c r="D87" s="6" t="s">
        <v>266</v>
      </c>
      <c r="E87" s="7">
        <v>1</v>
      </c>
      <c r="F87" s="8">
        <v>17</v>
      </c>
      <c r="G87" s="9" t="s">
        <v>793</v>
      </c>
      <c r="H87" s="10">
        <v>0.3</v>
      </c>
      <c r="I87" s="6" t="s">
        <v>1242</v>
      </c>
    </row>
    <row r="88" spans="2:9" x14ac:dyDescent="0.25">
      <c r="B88" s="6" t="s">
        <v>267</v>
      </c>
      <c r="C88" s="6">
        <v>3396</v>
      </c>
      <c r="D88" s="6" t="s">
        <v>268</v>
      </c>
      <c r="E88" s="7">
        <v>1</v>
      </c>
      <c r="F88" s="8">
        <v>23</v>
      </c>
      <c r="G88" s="9" t="s">
        <v>794</v>
      </c>
      <c r="H88" s="10">
        <v>0.3</v>
      </c>
      <c r="I88" s="6" t="s">
        <v>1242</v>
      </c>
    </row>
    <row r="89" spans="2:9" x14ac:dyDescent="0.25">
      <c r="B89" s="6" t="s">
        <v>400</v>
      </c>
      <c r="C89" s="6">
        <v>3826</v>
      </c>
      <c r="D89" s="6" t="s">
        <v>401</v>
      </c>
      <c r="E89" s="7">
        <v>1</v>
      </c>
      <c r="F89" s="8">
        <v>205</v>
      </c>
      <c r="G89" s="9" t="s">
        <v>900</v>
      </c>
      <c r="H89" s="10">
        <v>1</v>
      </c>
      <c r="I89" s="6" t="s">
        <v>1226</v>
      </c>
    </row>
    <row r="90" spans="2:9" x14ac:dyDescent="0.25">
      <c r="B90" s="6" t="s">
        <v>402</v>
      </c>
      <c r="C90" s="6">
        <v>3829</v>
      </c>
      <c r="D90" s="6" t="s">
        <v>403</v>
      </c>
      <c r="E90" s="7">
        <v>1</v>
      </c>
      <c r="F90" s="8">
        <v>290</v>
      </c>
      <c r="G90" s="9" t="s">
        <v>901</v>
      </c>
      <c r="H90" s="10">
        <v>1.1500000000000001</v>
      </c>
      <c r="I90" s="6" t="s">
        <v>1226</v>
      </c>
    </row>
    <row r="91" spans="2:9" x14ac:dyDescent="0.25">
      <c r="B91" s="6" t="s">
        <v>410</v>
      </c>
      <c r="C91" s="6">
        <v>3849</v>
      </c>
      <c r="D91" s="6" t="s">
        <v>411</v>
      </c>
      <c r="E91" s="7">
        <v>1</v>
      </c>
      <c r="F91" s="8">
        <v>290</v>
      </c>
      <c r="G91" s="9" t="s">
        <v>1209</v>
      </c>
      <c r="H91" s="10">
        <v>1.1000000000000001</v>
      </c>
      <c r="I91" s="6" t="s">
        <v>1226</v>
      </c>
    </row>
    <row r="92" spans="2:9" x14ac:dyDescent="0.25">
      <c r="B92" s="6" t="s">
        <v>406</v>
      </c>
      <c r="C92" s="6">
        <v>3851</v>
      </c>
      <c r="D92" s="6" t="s">
        <v>407</v>
      </c>
      <c r="E92" s="7">
        <v>1</v>
      </c>
      <c r="F92" s="8">
        <v>315</v>
      </c>
      <c r="G92" s="9" t="s">
        <v>903</v>
      </c>
      <c r="H92" s="10">
        <v>1.1000000000000001</v>
      </c>
      <c r="I92" s="6" t="s">
        <v>1226</v>
      </c>
    </row>
    <row r="93" spans="2:9" x14ac:dyDescent="0.25">
      <c r="B93" s="6" t="s">
        <v>408</v>
      </c>
      <c r="C93" s="6">
        <v>3848</v>
      </c>
      <c r="D93" s="6" t="s">
        <v>409</v>
      </c>
      <c r="E93" s="7">
        <v>1</v>
      </c>
      <c r="F93" s="8">
        <v>450</v>
      </c>
      <c r="G93" s="9" t="s">
        <v>1208</v>
      </c>
      <c r="H93" s="10">
        <v>1.1000000000000001</v>
      </c>
      <c r="I93" s="6" t="s">
        <v>1226</v>
      </c>
    </row>
    <row r="94" spans="2:9" x14ac:dyDescent="0.25">
      <c r="B94" s="6" t="s">
        <v>425</v>
      </c>
      <c r="C94" s="6">
        <v>4020</v>
      </c>
      <c r="D94" s="6" t="s">
        <v>924</v>
      </c>
      <c r="E94" s="7">
        <v>1</v>
      </c>
      <c r="F94" s="8" t="s">
        <v>917</v>
      </c>
      <c r="G94" s="9" t="s">
        <v>925</v>
      </c>
      <c r="H94" s="10">
        <v>1.1500000000000001</v>
      </c>
      <c r="I94" s="6" t="s">
        <v>1231</v>
      </c>
    </row>
    <row r="95" spans="2:9" x14ac:dyDescent="0.25">
      <c r="B95" s="6" t="s">
        <v>811</v>
      </c>
      <c r="C95" s="6">
        <v>1429</v>
      </c>
      <c r="D95" s="6" t="s">
        <v>264</v>
      </c>
      <c r="E95" s="7">
        <v>1</v>
      </c>
      <c r="F95" s="8">
        <v>46</v>
      </c>
      <c r="G95" s="9" t="s">
        <v>812</v>
      </c>
      <c r="H95" s="10">
        <v>0.3</v>
      </c>
      <c r="I95" s="6" t="s">
        <v>1243</v>
      </c>
    </row>
    <row r="96" spans="2:9" x14ac:dyDescent="0.25">
      <c r="B96" s="6" t="s">
        <v>432</v>
      </c>
      <c r="C96" s="6">
        <v>4099</v>
      </c>
      <c r="D96" s="6" t="s">
        <v>915</v>
      </c>
      <c r="E96" s="7">
        <v>1</v>
      </c>
      <c r="F96" s="8">
        <v>475</v>
      </c>
      <c r="G96" s="9" t="s">
        <v>916</v>
      </c>
      <c r="H96" s="10">
        <v>1.1500000000000001</v>
      </c>
      <c r="I96" s="6" t="s">
        <v>1231</v>
      </c>
    </row>
    <row r="97" spans="2:9" x14ac:dyDescent="0.25">
      <c r="B97" s="6" t="s">
        <v>431</v>
      </c>
      <c r="C97" s="6">
        <v>4098</v>
      </c>
      <c r="D97" s="6" t="s">
        <v>913</v>
      </c>
      <c r="E97" s="7">
        <v>1</v>
      </c>
      <c r="F97" s="8">
        <v>630</v>
      </c>
      <c r="G97" s="9" t="s">
        <v>914</v>
      </c>
      <c r="H97" s="10">
        <v>1.1500000000000001</v>
      </c>
      <c r="I97" s="6" t="s">
        <v>1231</v>
      </c>
    </row>
    <row r="98" spans="2:9" x14ac:dyDescent="0.25">
      <c r="B98" s="6" t="s">
        <v>381</v>
      </c>
      <c r="C98" s="6">
        <v>1597</v>
      </c>
      <c r="D98" s="6" t="s">
        <v>382</v>
      </c>
      <c r="E98" s="7">
        <v>1</v>
      </c>
      <c r="F98" s="8">
        <v>35</v>
      </c>
      <c r="G98" s="9" t="s">
        <v>871</v>
      </c>
      <c r="H98" s="10">
        <v>0.2</v>
      </c>
      <c r="I98" s="6" t="s">
        <v>1232</v>
      </c>
    </row>
    <row r="99" spans="2:9" x14ac:dyDescent="0.25">
      <c r="B99" s="6" t="s">
        <v>872</v>
      </c>
      <c r="C99" s="6">
        <v>1592</v>
      </c>
      <c r="D99" s="6" t="s">
        <v>386</v>
      </c>
      <c r="E99" s="7">
        <v>1</v>
      </c>
      <c r="F99" s="8">
        <v>40</v>
      </c>
      <c r="G99" s="9" t="s">
        <v>874</v>
      </c>
      <c r="H99" s="10">
        <v>0.24</v>
      </c>
      <c r="I99" s="6" t="s">
        <v>1232</v>
      </c>
    </row>
    <row r="100" spans="2:9" x14ac:dyDescent="0.25">
      <c r="B100" s="6" t="s">
        <v>383</v>
      </c>
      <c r="C100" s="6">
        <v>1590</v>
      </c>
      <c r="D100" s="6" t="s">
        <v>384</v>
      </c>
      <c r="E100" s="7">
        <v>1</v>
      </c>
      <c r="F100" s="8">
        <v>45</v>
      </c>
      <c r="G100" s="9" t="s">
        <v>875</v>
      </c>
      <c r="H100" s="10">
        <v>0.20200000000000004</v>
      </c>
      <c r="I100" s="6" t="s">
        <v>1232</v>
      </c>
    </row>
    <row r="101" spans="2:9" x14ac:dyDescent="0.25">
      <c r="B101" s="6" t="s">
        <v>876</v>
      </c>
      <c r="C101" s="6">
        <v>1586</v>
      </c>
      <c r="D101" s="6" t="s">
        <v>389</v>
      </c>
      <c r="E101" s="7">
        <v>1</v>
      </c>
      <c r="F101" s="8">
        <v>49.5</v>
      </c>
      <c r="G101" s="9" t="s">
        <v>877</v>
      </c>
      <c r="H101" s="10">
        <v>0.24</v>
      </c>
      <c r="I101" s="6" t="s">
        <v>1232</v>
      </c>
    </row>
    <row r="102" spans="2:9" x14ac:dyDescent="0.25">
      <c r="B102" s="6" t="s">
        <v>377</v>
      </c>
      <c r="C102" s="6">
        <v>1608</v>
      </c>
      <c r="D102" s="6" t="s">
        <v>378</v>
      </c>
      <c r="E102" s="7">
        <v>1</v>
      </c>
      <c r="F102" s="8">
        <v>81</v>
      </c>
      <c r="G102" s="9" t="s">
        <v>869</v>
      </c>
      <c r="H102" s="10">
        <v>0.24700000000000003</v>
      </c>
      <c r="I102" s="6" t="s">
        <v>1232</v>
      </c>
    </row>
    <row r="103" spans="2:9" x14ac:dyDescent="0.25">
      <c r="B103" s="6" t="s">
        <v>379</v>
      </c>
      <c r="C103" s="6">
        <v>1607</v>
      </c>
      <c r="D103" s="6" t="s">
        <v>380</v>
      </c>
      <c r="E103" s="7">
        <v>1</v>
      </c>
      <c r="F103" s="8">
        <v>82</v>
      </c>
      <c r="G103" s="9" t="s">
        <v>870</v>
      </c>
      <c r="H103" s="10">
        <v>0.33</v>
      </c>
      <c r="I103" s="6" t="s">
        <v>1232</v>
      </c>
    </row>
    <row r="104" spans="2:9" x14ac:dyDescent="0.25">
      <c r="B104" s="6" t="s">
        <v>330</v>
      </c>
      <c r="C104" s="6">
        <v>3517</v>
      </c>
      <c r="D104" s="6" t="s">
        <v>820</v>
      </c>
      <c r="E104" s="7">
        <v>1</v>
      </c>
      <c r="F104" s="8">
        <v>36</v>
      </c>
      <c r="G104" s="9" t="s">
        <v>1179</v>
      </c>
      <c r="H104" s="10">
        <v>0.38700000000000001</v>
      </c>
      <c r="I104" s="6" t="s">
        <v>1240</v>
      </c>
    </row>
    <row r="105" spans="2:9" x14ac:dyDescent="0.25">
      <c r="B105" s="6" t="s">
        <v>329</v>
      </c>
      <c r="C105" s="6">
        <v>3516</v>
      </c>
      <c r="D105" s="6" t="s">
        <v>819</v>
      </c>
      <c r="E105" s="7">
        <v>1</v>
      </c>
      <c r="F105" s="8">
        <v>45</v>
      </c>
      <c r="G105" s="9" t="s">
        <v>1178</v>
      </c>
      <c r="H105" s="10">
        <v>0.38700000000000001</v>
      </c>
      <c r="I105" s="6" t="s">
        <v>1240</v>
      </c>
    </row>
    <row r="106" spans="2:9" x14ac:dyDescent="0.25">
      <c r="B106" s="6" t="s">
        <v>331</v>
      </c>
      <c r="C106" s="6">
        <v>3518</v>
      </c>
      <c r="D106" s="6" t="s">
        <v>821</v>
      </c>
      <c r="E106" s="7">
        <v>1</v>
      </c>
      <c r="F106" s="8">
        <v>41</v>
      </c>
      <c r="G106" s="9" t="s">
        <v>1180</v>
      </c>
      <c r="H106" s="10">
        <v>0.38700000000000001</v>
      </c>
      <c r="I106" s="6" t="s">
        <v>1240</v>
      </c>
    </row>
    <row r="107" spans="2:9" x14ac:dyDescent="0.25">
      <c r="B107" s="6" t="s">
        <v>327</v>
      </c>
      <c r="C107" s="6">
        <v>3529</v>
      </c>
      <c r="D107" s="6" t="s">
        <v>824</v>
      </c>
      <c r="E107" s="7">
        <v>1</v>
      </c>
      <c r="F107" s="8">
        <v>82</v>
      </c>
      <c r="G107" s="9" t="s">
        <v>1181</v>
      </c>
      <c r="H107" s="10">
        <v>1.1100000000000001</v>
      </c>
      <c r="I107" s="6" t="s">
        <v>1240</v>
      </c>
    </row>
    <row r="108" spans="2:9" x14ac:dyDescent="0.25">
      <c r="B108" s="6" t="s">
        <v>326</v>
      </c>
      <c r="C108" s="6">
        <v>3530</v>
      </c>
      <c r="D108" s="6" t="s">
        <v>823</v>
      </c>
      <c r="E108" s="7">
        <v>1</v>
      </c>
      <c r="F108" s="8">
        <v>107</v>
      </c>
      <c r="G108" s="9" t="s">
        <v>1182</v>
      </c>
      <c r="H108" s="10">
        <v>1.1100000000000001</v>
      </c>
      <c r="I108" s="6" t="s">
        <v>1240</v>
      </c>
    </row>
    <row r="109" spans="2:9" x14ac:dyDescent="0.25">
      <c r="B109" s="6" t="s">
        <v>324</v>
      </c>
      <c r="C109" s="6">
        <v>3531</v>
      </c>
      <c r="D109" s="6" t="s">
        <v>832</v>
      </c>
      <c r="E109" s="7">
        <v>1</v>
      </c>
      <c r="F109" s="8">
        <v>82</v>
      </c>
      <c r="G109" s="9" t="s">
        <v>833</v>
      </c>
      <c r="H109" s="10">
        <v>1.1100000000000001</v>
      </c>
      <c r="I109" s="6" t="s">
        <v>1240</v>
      </c>
    </row>
    <row r="110" spans="2:9" x14ac:dyDescent="0.25">
      <c r="B110" s="6" t="s">
        <v>323</v>
      </c>
      <c r="C110" s="6">
        <v>3532</v>
      </c>
      <c r="D110" s="6" t="s">
        <v>830</v>
      </c>
      <c r="E110" s="7">
        <v>1</v>
      </c>
      <c r="F110" s="8">
        <v>100</v>
      </c>
      <c r="G110" s="9" t="s">
        <v>831</v>
      </c>
      <c r="H110" s="10">
        <v>1.1100000000000001</v>
      </c>
      <c r="I110" s="6" t="s">
        <v>1240</v>
      </c>
    </row>
    <row r="111" spans="2:9" x14ac:dyDescent="0.25">
      <c r="B111" s="6" t="s">
        <v>322</v>
      </c>
      <c r="C111" s="6">
        <v>3533</v>
      </c>
      <c r="D111" s="6" t="s">
        <v>828</v>
      </c>
      <c r="E111" s="7">
        <v>1</v>
      </c>
      <c r="F111" s="8">
        <v>100</v>
      </c>
      <c r="G111" s="9" t="s">
        <v>829</v>
      </c>
      <c r="H111" s="10">
        <v>1.1100000000000001</v>
      </c>
      <c r="I111" s="6" t="s">
        <v>1240</v>
      </c>
    </row>
    <row r="112" spans="2:9" x14ac:dyDescent="0.25">
      <c r="B112" s="6" t="s">
        <v>321</v>
      </c>
      <c r="C112" s="6">
        <v>3534</v>
      </c>
      <c r="D112" s="6" t="s">
        <v>826</v>
      </c>
      <c r="E112" s="7">
        <v>1</v>
      </c>
      <c r="F112" s="8">
        <v>125</v>
      </c>
      <c r="G112" s="9" t="s">
        <v>827</v>
      </c>
      <c r="H112" s="10">
        <v>1.1100000000000001</v>
      </c>
      <c r="I112" s="6" t="s">
        <v>1240</v>
      </c>
    </row>
    <row r="113" spans="2:9" x14ac:dyDescent="0.25">
      <c r="B113" s="6" t="s">
        <v>516</v>
      </c>
      <c r="C113" s="6">
        <v>4282</v>
      </c>
      <c r="D113" s="6" t="s">
        <v>517</v>
      </c>
      <c r="E113" s="7">
        <v>2</v>
      </c>
      <c r="F113" s="8">
        <v>10</v>
      </c>
      <c r="G113" s="9" t="s">
        <v>978</v>
      </c>
      <c r="H113" s="10">
        <v>0.15</v>
      </c>
      <c r="I113" s="6" t="s">
        <v>1230</v>
      </c>
    </row>
    <row r="114" spans="2:9" x14ac:dyDescent="0.25">
      <c r="B114" s="6" t="s">
        <v>310</v>
      </c>
      <c r="C114" s="6">
        <v>2845</v>
      </c>
      <c r="D114" s="6" t="s">
        <v>311</v>
      </c>
      <c r="E114" s="7">
        <v>1</v>
      </c>
      <c r="F114" s="8">
        <v>280</v>
      </c>
      <c r="G114" s="9" t="s">
        <v>842</v>
      </c>
      <c r="H114" s="10">
        <v>2.2000000000000002</v>
      </c>
      <c r="I114" s="6" t="s">
        <v>1234</v>
      </c>
    </row>
    <row r="115" spans="2:9" x14ac:dyDescent="0.25">
      <c r="B115" s="6" t="s">
        <v>308</v>
      </c>
      <c r="C115" s="6">
        <v>2844</v>
      </c>
      <c r="D115" s="6" t="s">
        <v>309</v>
      </c>
      <c r="E115" s="7">
        <v>1</v>
      </c>
      <c r="F115" s="8">
        <v>310</v>
      </c>
      <c r="G115" s="9" t="s">
        <v>840</v>
      </c>
      <c r="H115" s="10">
        <v>2.2000000000000002</v>
      </c>
      <c r="I115" s="6" t="s">
        <v>1234</v>
      </c>
    </row>
    <row r="116" spans="2:9" x14ac:dyDescent="0.25">
      <c r="B116" s="6" t="s">
        <v>635</v>
      </c>
      <c r="C116" s="6">
        <v>2469</v>
      </c>
      <c r="D116" s="6" t="s">
        <v>636</v>
      </c>
      <c r="E116" s="7">
        <v>100</v>
      </c>
      <c r="F116" s="8">
        <v>0.56000000000000005</v>
      </c>
      <c r="G116" s="9" t="s">
        <v>1046</v>
      </c>
      <c r="H116" s="10">
        <v>0.02</v>
      </c>
      <c r="I116" s="6" t="s">
        <v>1237</v>
      </c>
    </row>
    <row r="117" spans="2:9" x14ac:dyDescent="0.25">
      <c r="B117" s="6" t="s">
        <v>514</v>
      </c>
      <c r="C117" s="6">
        <v>4281</v>
      </c>
      <c r="D117" s="6" t="s">
        <v>515</v>
      </c>
      <c r="E117" s="7">
        <v>2</v>
      </c>
      <c r="F117" s="8">
        <v>10</v>
      </c>
      <c r="G117" s="9" t="s">
        <v>977</v>
      </c>
      <c r="H117" s="10">
        <v>0.15</v>
      </c>
      <c r="I117" s="6" t="s">
        <v>1230</v>
      </c>
    </row>
    <row r="118" spans="2:9" x14ac:dyDescent="0.25">
      <c r="B118" s="6" t="s">
        <v>625</v>
      </c>
      <c r="C118" s="6">
        <v>5360</v>
      </c>
      <c r="D118" s="6" t="s">
        <v>626</v>
      </c>
      <c r="E118" s="7">
        <v>10</v>
      </c>
      <c r="F118" s="8">
        <v>3.9</v>
      </c>
      <c r="G118" s="9" t="s">
        <v>1214</v>
      </c>
      <c r="H118" s="10">
        <v>0.1</v>
      </c>
      <c r="I118" s="6" t="s">
        <v>1237</v>
      </c>
    </row>
    <row r="119" spans="2:9" x14ac:dyDescent="0.25">
      <c r="B119" s="6" t="s">
        <v>627</v>
      </c>
      <c r="C119" s="6">
        <v>5359</v>
      </c>
      <c r="D119" s="6" t="s">
        <v>628</v>
      </c>
      <c r="E119" s="7">
        <v>10</v>
      </c>
      <c r="F119" s="8">
        <v>4.3</v>
      </c>
      <c r="G119" s="9" t="s">
        <v>1215</v>
      </c>
      <c r="H119" s="10">
        <v>0.1</v>
      </c>
      <c r="I119" s="6" t="s">
        <v>1237</v>
      </c>
    </row>
    <row r="120" spans="2:9" x14ac:dyDescent="0.25">
      <c r="B120" s="6" t="s">
        <v>376</v>
      </c>
      <c r="C120" s="6">
        <v>2247</v>
      </c>
      <c r="D120" s="6" t="s">
        <v>884</v>
      </c>
      <c r="E120" s="7">
        <v>10</v>
      </c>
      <c r="F120" s="8">
        <v>3</v>
      </c>
      <c r="G120" s="9" t="s">
        <v>885</v>
      </c>
      <c r="H120" s="10">
        <v>0.01</v>
      </c>
      <c r="I120" s="6" t="s">
        <v>1233</v>
      </c>
    </row>
    <row r="121" spans="2:9" x14ac:dyDescent="0.25">
      <c r="B121" s="6" t="s">
        <v>398</v>
      </c>
      <c r="C121" s="6">
        <v>1579</v>
      </c>
      <c r="D121" s="6" t="s">
        <v>399</v>
      </c>
      <c r="E121" s="7">
        <v>10</v>
      </c>
      <c r="F121" s="8">
        <v>3</v>
      </c>
      <c r="G121" s="9" t="s">
        <v>886</v>
      </c>
      <c r="H121" s="10">
        <v>0.01</v>
      </c>
      <c r="I121" s="6" t="s">
        <v>1232</v>
      </c>
    </row>
    <row r="122" spans="2:9" x14ac:dyDescent="0.25">
      <c r="B122" s="6" t="s">
        <v>243</v>
      </c>
      <c r="C122" s="6">
        <v>3065</v>
      </c>
      <c r="D122" s="6" t="s">
        <v>1189</v>
      </c>
      <c r="E122" s="7">
        <v>1</v>
      </c>
      <c r="F122" s="8">
        <v>36</v>
      </c>
      <c r="G122" s="9" t="s">
        <v>1143</v>
      </c>
      <c r="H122" s="10">
        <v>3.5</v>
      </c>
      <c r="I122" s="6" t="s">
        <v>1229</v>
      </c>
    </row>
    <row r="123" spans="2:9" x14ac:dyDescent="0.25">
      <c r="B123" s="6" t="s">
        <v>336</v>
      </c>
      <c r="C123" s="6">
        <v>3500</v>
      </c>
      <c r="D123" s="6" t="s">
        <v>337</v>
      </c>
      <c r="E123" s="7">
        <v>1</v>
      </c>
      <c r="F123" s="8">
        <v>205</v>
      </c>
      <c r="G123" s="9" t="s">
        <v>836</v>
      </c>
      <c r="H123" s="10">
        <v>1.3</v>
      </c>
      <c r="I123" s="6" t="s">
        <v>1240</v>
      </c>
    </row>
    <row r="124" spans="2:9" x14ac:dyDescent="0.25">
      <c r="B124" s="6" t="s">
        <v>338</v>
      </c>
      <c r="C124" s="6">
        <v>3503</v>
      </c>
      <c r="D124" s="6" t="s">
        <v>339</v>
      </c>
      <c r="E124" s="7">
        <v>1</v>
      </c>
      <c r="F124" s="8">
        <v>205</v>
      </c>
      <c r="G124" s="9" t="s">
        <v>837</v>
      </c>
      <c r="H124" s="10">
        <v>1.3</v>
      </c>
      <c r="I124" s="6" t="s">
        <v>1240</v>
      </c>
    </row>
    <row r="125" spans="2:9" x14ac:dyDescent="0.25">
      <c r="B125" s="6" t="s">
        <v>340</v>
      </c>
      <c r="C125" s="6">
        <v>3507</v>
      </c>
      <c r="D125" s="6" t="s">
        <v>341</v>
      </c>
      <c r="E125" s="7">
        <v>1</v>
      </c>
      <c r="F125" s="8">
        <v>220</v>
      </c>
      <c r="G125" s="9" t="s">
        <v>838</v>
      </c>
      <c r="H125" s="10">
        <v>1.3</v>
      </c>
      <c r="I125" s="6" t="s">
        <v>1240</v>
      </c>
    </row>
    <row r="126" spans="2:9" x14ac:dyDescent="0.25">
      <c r="B126" s="6" t="s">
        <v>680</v>
      </c>
      <c r="C126" s="6">
        <v>1640</v>
      </c>
      <c r="D126" s="6" t="s">
        <v>681</v>
      </c>
      <c r="E126" s="7">
        <v>10</v>
      </c>
      <c r="F126" s="8">
        <v>1</v>
      </c>
      <c r="G126" s="9" t="s">
        <v>1072</v>
      </c>
      <c r="H126" s="10">
        <v>0.01</v>
      </c>
      <c r="I126" s="6" t="s">
        <v>1228</v>
      </c>
    </row>
    <row r="127" spans="2:9" x14ac:dyDescent="0.25">
      <c r="B127" s="6" t="s">
        <v>269</v>
      </c>
      <c r="C127" s="6">
        <v>3398</v>
      </c>
      <c r="D127" s="6" t="s">
        <v>270</v>
      </c>
      <c r="E127" s="7">
        <v>5</v>
      </c>
      <c r="F127" s="8">
        <v>19.899999999999999</v>
      </c>
      <c r="G127" s="9" t="s">
        <v>795</v>
      </c>
      <c r="H127" s="10">
        <v>0.2</v>
      </c>
      <c r="I127" s="6" t="s">
        <v>1242</v>
      </c>
    </row>
    <row r="128" spans="2:9" x14ac:dyDescent="0.25">
      <c r="B128" s="6" t="s">
        <v>271</v>
      </c>
      <c r="C128" s="6">
        <v>3390</v>
      </c>
      <c r="D128" s="6" t="s">
        <v>272</v>
      </c>
      <c r="E128" s="7">
        <v>5</v>
      </c>
      <c r="F128" s="8">
        <v>24</v>
      </c>
      <c r="G128" s="9" t="s">
        <v>796</v>
      </c>
      <c r="H128" s="10">
        <v>0.2</v>
      </c>
      <c r="I128" s="6" t="s">
        <v>1242</v>
      </c>
    </row>
    <row r="129" spans="2:9" x14ac:dyDescent="0.25">
      <c r="B129" s="6" t="s">
        <v>277</v>
      </c>
      <c r="C129" s="6">
        <v>3385</v>
      </c>
      <c r="D129" s="6" t="s">
        <v>278</v>
      </c>
      <c r="E129" s="7">
        <v>5</v>
      </c>
      <c r="F129" s="8">
        <v>19.5</v>
      </c>
      <c r="G129" s="9" t="s">
        <v>797</v>
      </c>
      <c r="H129" s="10">
        <v>0.2</v>
      </c>
      <c r="I129" s="6" t="s">
        <v>1242</v>
      </c>
    </row>
    <row r="130" spans="2:9" x14ac:dyDescent="0.25">
      <c r="B130" s="6" t="s">
        <v>273</v>
      </c>
      <c r="C130" s="6">
        <v>3399</v>
      </c>
      <c r="D130" s="6" t="s">
        <v>274</v>
      </c>
      <c r="E130" s="7">
        <v>5</v>
      </c>
      <c r="F130" s="8">
        <v>25</v>
      </c>
      <c r="G130" s="9" t="s">
        <v>1205</v>
      </c>
      <c r="H130" s="10">
        <v>0.2</v>
      </c>
      <c r="I130" s="6" t="s">
        <v>1242</v>
      </c>
    </row>
    <row r="131" spans="2:9" x14ac:dyDescent="0.25">
      <c r="B131" s="6" t="s">
        <v>275</v>
      </c>
      <c r="C131" s="6">
        <v>3394</v>
      </c>
      <c r="D131" s="6" t="s">
        <v>276</v>
      </c>
      <c r="E131" s="7">
        <v>5</v>
      </c>
      <c r="F131" s="8">
        <v>24</v>
      </c>
      <c r="G131" s="9" t="s">
        <v>798</v>
      </c>
      <c r="H131" s="10">
        <v>0.2</v>
      </c>
      <c r="I131" s="6" t="s">
        <v>1242</v>
      </c>
    </row>
    <row r="132" spans="2:9" x14ac:dyDescent="0.25">
      <c r="B132" s="6" t="s">
        <v>279</v>
      </c>
      <c r="C132" s="6">
        <v>1213</v>
      </c>
      <c r="D132" s="6" t="s">
        <v>280</v>
      </c>
      <c r="E132" s="7">
        <v>5</v>
      </c>
      <c r="F132" s="8">
        <v>22.5</v>
      </c>
      <c r="G132" s="9" t="s">
        <v>800</v>
      </c>
      <c r="H132" s="10">
        <v>0.23499999999999999</v>
      </c>
      <c r="I132" s="6" t="s">
        <v>1242</v>
      </c>
    </row>
    <row r="133" spans="2:9" x14ac:dyDescent="0.25">
      <c r="B133" s="6" t="s">
        <v>281</v>
      </c>
      <c r="C133" s="6">
        <v>1218</v>
      </c>
      <c r="D133" s="6" t="s">
        <v>282</v>
      </c>
      <c r="E133" s="7">
        <v>5</v>
      </c>
      <c r="F133" s="8">
        <v>37</v>
      </c>
      <c r="G133" s="9" t="s">
        <v>799</v>
      </c>
      <c r="H133" s="10">
        <v>0.26</v>
      </c>
      <c r="I133" s="6" t="s">
        <v>1242</v>
      </c>
    </row>
    <row r="134" spans="2:9" x14ac:dyDescent="0.25">
      <c r="B134" s="6" t="s">
        <v>525</v>
      </c>
      <c r="C134" s="6">
        <v>3274</v>
      </c>
      <c r="D134" s="6" t="s">
        <v>984</v>
      </c>
      <c r="E134" s="7">
        <v>1</v>
      </c>
      <c r="F134" s="8">
        <v>72</v>
      </c>
      <c r="G134" s="9" t="s">
        <v>1154</v>
      </c>
      <c r="H134" s="10">
        <v>0.9</v>
      </c>
      <c r="I134" s="6" t="s">
        <v>1229</v>
      </c>
    </row>
    <row r="135" spans="2:9" x14ac:dyDescent="0.25">
      <c r="B135" s="6" t="s">
        <v>526</v>
      </c>
      <c r="C135" s="6">
        <v>3275</v>
      </c>
      <c r="D135" s="6" t="s">
        <v>985</v>
      </c>
      <c r="E135" s="7">
        <v>1</v>
      </c>
      <c r="F135" s="8">
        <v>89</v>
      </c>
      <c r="G135" s="9" t="s">
        <v>1155</v>
      </c>
      <c r="H135" s="10">
        <v>0.9</v>
      </c>
      <c r="I135" s="6" t="s">
        <v>1229</v>
      </c>
    </row>
    <row r="136" spans="2:9" x14ac:dyDescent="0.25">
      <c r="B136" s="6" t="s">
        <v>527</v>
      </c>
      <c r="C136" s="6">
        <v>3276</v>
      </c>
      <c r="D136" s="6" t="s">
        <v>986</v>
      </c>
      <c r="E136" s="7">
        <v>1</v>
      </c>
      <c r="F136" s="8">
        <v>121</v>
      </c>
      <c r="G136" s="9" t="s">
        <v>1156</v>
      </c>
      <c r="H136" s="10">
        <v>1.2</v>
      </c>
      <c r="I136" s="6" t="s">
        <v>1229</v>
      </c>
    </row>
    <row r="137" spans="2:9" x14ac:dyDescent="0.25">
      <c r="B137" s="6" t="s">
        <v>528</v>
      </c>
      <c r="C137" s="6">
        <v>3277</v>
      </c>
      <c r="D137" s="6" t="s">
        <v>987</v>
      </c>
      <c r="E137" s="7">
        <v>1</v>
      </c>
      <c r="F137" s="8">
        <v>153</v>
      </c>
      <c r="G137" s="9" t="s">
        <v>1157</v>
      </c>
      <c r="H137" s="10">
        <v>1.5</v>
      </c>
      <c r="I137" s="6" t="s">
        <v>1229</v>
      </c>
    </row>
    <row r="138" spans="2:9" x14ac:dyDescent="0.25">
      <c r="B138" s="6" t="s">
        <v>529</v>
      </c>
      <c r="C138" s="6">
        <v>3278</v>
      </c>
      <c r="D138" s="6" t="s">
        <v>988</v>
      </c>
      <c r="E138" s="7">
        <v>1</v>
      </c>
      <c r="F138" s="8">
        <v>111</v>
      </c>
      <c r="G138" s="9" t="s">
        <v>1158</v>
      </c>
      <c r="H138" s="10">
        <v>1.1000000000000001</v>
      </c>
      <c r="I138" s="6" t="s">
        <v>1229</v>
      </c>
    </row>
    <row r="139" spans="2:9" x14ac:dyDescent="0.25">
      <c r="B139" s="6" t="s">
        <v>530</v>
      </c>
      <c r="C139" s="6">
        <v>3279</v>
      </c>
      <c r="D139" s="6" t="s">
        <v>989</v>
      </c>
      <c r="E139" s="7">
        <v>1</v>
      </c>
      <c r="F139" s="8">
        <v>141</v>
      </c>
      <c r="G139" s="9" t="s">
        <v>1159</v>
      </c>
      <c r="H139" s="10">
        <v>1.4</v>
      </c>
      <c r="I139" s="6" t="s">
        <v>1229</v>
      </c>
    </row>
    <row r="140" spans="2:9" x14ac:dyDescent="0.25">
      <c r="B140" s="6" t="s">
        <v>531</v>
      </c>
      <c r="C140" s="6">
        <v>3280</v>
      </c>
      <c r="D140" s="6" t="s">
        <v>990</v>
      </c>
      <c r="E140" s="7">
        <v>1</v>
      </c>
      <c r="F140" s="8">
        <v>176</v>
      </c>
      <c r="G140" s="9" t="s">
        <v>1160</v>
      </c>
      <c r="H140" s="10">
        <v>1.6</v>
      </c>
      <c r="I140" s="6" t="s">
        <v>1229</v>
      </c>
    </row>
    <row r="141" spans="2:9" x14ac:dyDescent="0.25">
      <c r="B141" s="6" t="s">
        <v>532</v>
      </c>
      <c r="C141" s="6">
        <v>3281</v>
      </c>
      <c r="D141" s="6" t="s">
        <v>991</v>
      </c>
      <c r="E141" s="7">
        <v>1</v>
      </c>
      <c r="F141" s="8">
        <v>205</v>
      </c>
      <c r="G141" s="9" t="s">
        <v>1161</v>
      </c>
      <c r="H141" s="10">
        <v>1.9</v>
      </c>
      <c r="I141" s="6" t="s">
        <v>1229</v>
      </c>
    </row>
    <row r="142" spans="2:9" x14ac:dyDescent="0.25">
      <c r="B142" s="6" t="s">
        <v>533</v>
      </c>
      <c r="C142" s="6">
        <v>3282</v>
      </c>
      <c r="D142" s="6" t="s">
        <v>992</v>
      </c>
      <c r="E142" s="7">
        <v>1</v>
      </c>
      <c r="F142" s="8">
        <v>220</v>
      </c>
      <c r="G142" s="9" t="s">
        <v>1163</v>
      </c>
      <c r="H142" s="10">
        <v>1.87</v>
      </c>
      <c r="I142" s="6" t="s">
        <v>1229</v>
      </c>
    </row>
    <row r="143" spans="2:9" x14ac:dyDescent="0.25">
      <c r="B143" s="6" t="s">
        <v>534</v>
      </c>
      <c r="C143" s="6">
        <v>3283</v>
      </c>
      <c r="D143" s="6" t="s">
        <v>993</v>
      </c>
      <c r="E143" s="7">
        <v>1</v>
      </c>
      <c r="F143" s="8">
        <v>324</v>
      </c>
      <c r="G143" s="9" t="s">
        <v>1164</v>
      </c>
      <c r="H143" s="10">
        <v>2.5310000000000001</v>
      </c>
      <c r="I143" s="6" t="s">
        <v>1229</v>
      </c>
    </row>
    <row r="144" spans="2:9" x14ac:dyDescent="0.25">
      <c r="B144" s="6" t="s">
        <v>535</v>
      </c>
      <c r="C144" s="6">
        <v>3284</v>
      </c>
      <c r="D144" s="6" t="s">
        <v>994</v>
      </c>
      <c r="E144" s="7">
        <v>1</v>
      </c>
      <c r="F144" s="8">
        <v>330</v>
      </c>
      <c r="G144" s="9" t="s">
        <v>1165</v>
      </c>
      <c r="H144" s="10">
        <v>2.5630000000000002</v>
      </c>
      <c r="I144" s="6" t="s">
        <v>1229</v>
      </c>
    </row>
    <row r="145" spans="2:9" x14ac:dyDescent="0.25">
      <c r="B145" s="6" t="s">
        <v>536</v>
      </c>
      <c r="C145" s="6">
        <v>3268</v>
      </c>
      <c r="D145" s="6" t="s">
        <v>537</v>
      </c>
      <c r="E145" s="7">
        <v>1</v>
      </c>
      <c r="F145" s="8">
        <v>84</v>
      </c>
      <c r="G145" s="9" t="s">
        <v>1149</v>
      </c>
      <c r="H145" s="10">
        <v>0.9</v>
      </c>
      <c r="I145" s="6" t="s">
        <v>1229</v>
      </c>
    </row>
    <row r="146" spans="2:9" x14ac:dyDescent="0.25">
      <c r="B146" s="6" t="s">
        <v>538</v>
      </c>
      <c r="C146" s="6">
        <v>3269</v>
      </c>
      <c r="D146" s="6" t="s">
        <v>539</v>
      </c>
      <c r="E146" s="7">
        <v>1</v>
      </c>
      <c r="F146" s="8">
        <v>114</v>
      </c>
      <c r="G146" s="9" t="s">
        <v>1150</v>
      </c>
      <c r="H146" s="10">
        <v>1.1000000000000001</v>
      </c>
      <c r="I146" s="6" t="s">
        <v>1229</v>
      </c>
    </row>
    <row r="147" spans="2:9" x14ac:dyDescent="0.25">
      <c r="B147" s="6" t="s">
        <v>540</v>
      </c>
      <c r="C147" s="6">
        <v>3270</v>
      </c>
      <c r="D147" s="6" t="s">
        <v>541</v>
      </c>
      <c r="E147" s="7">
        <v>1</v>
      </c>
      <c r="F147" s="8">
        <v>178</v>
      </c>
      <c r="G147" s="9" t="s">
        <v>1151</v>
      </c>
      <c r="H147" s="10">
        <v>1.6</v>
      </c>
      <c r="I147" s="6" t="s">
        <v>1229</v>
      </c>
    </row>
    <row r="148" spans="2:9" x14ac:dyDescent="0.25">
      <c r="B148" s="6" t="s">
        <v>542</v>
      </c>
      <c r="C148" s="6">
        <v>3272</v>
      </c>
      <c r="D148" s="6" t="s">
        <v>544</v>
      </c>
      <c r="E148" s="7">
        <v>1</v>
      </c>
      <c r="F148" s="8">
        <v>186</v>
      </c>
      <c r="G148" s="9" t="s">
        <v>1152</v>
      </c>
      <c r="H148" s="10">
        <v>1.91</v>
      </c>
      <c r="I148" s="6" t="s">
        <v>1229</v>
      </c>
    </row>
    <row r="149" spans="2:9" x14ac:dyDescent="0.25">
      <c r="B149" s="6" t="s">
        <v>545</v>
      </c>
      <c r="C149" s="6">
        <v>3273</v>
      </c>
      <c r="D149" s="6" t="s">
        <v>546</v>
      </c>
      <c r="E149" s="7">
        <v>1</v>
      </c>
      <c r="F149" s="8">
        <v>317</v>
      </c>
      <c r="G149" s="9" t="s">
        <v>1153</v>
      </c>
      <c r="H149" s="10">
        <v>2.5750000000000002</v>
      </c>
      <c r="I149" s="6" t="s">
        <v>1229</v>
      </c>
    </row>
    <row r="150" spans="2:9" x14ac:dyDescent="0.25">
      <c r="B150" s="6" t="s">
        <v>512</v>
      </c>
      <c r="C150" s="6">
        <v>4280</v>
      </c>
      <c r="D150" s="6" t="s">
        <v>513</v>
      </c>
      <c r="E150" s="7">
        <v>1</v>
      </c>
      <c r="F150" s="8">
        <v>100</v>
      </c>
      <c r="G150" s="9" t="s">
        <v>976</v>
      </c>
      <c r="H150" s="10">
        <v>0.97699999999999998</v>
      </c>
      <c r="I150" s="6" t="s">
        <v>1230</v>
      </c>
    </row>
    <row r="151" spans="2:9" x14ac:dyDescent="0.25">
      <c r="B151" s="6" t="s">
        <v>547</v>
      </c>
      <c r="C151" s="6">
        <v>3285</v>
      </c>
      <c r="D151" s="6" t="s">
        <v>548</v>
      </c>
      <c r="E151" s="7">
        <v>1</v>
      </c>
      <c r="F151" s="8">
        <v>158</v>
      </c>
      <c r="G151" s="9" t="s">
        <v>1166</v>
      </c>
      <c r="H151" s="10">
        <v>1.5</v>
      </c>
      <c r="I151" s="6" t="s">
        <v>1229</v>
      </c>
    </row>
    <row r="152" spans="2:9" x14ac:dyDescent="0.25">
      <c r="B152" s="6" t="s">
        <v>549</v>
      </c>
      <c r="C152" s="6">
        <v>3286</v>
      </c>
      <c r="D152" s="6" t="s">
        <v>550</v>
      </c>
      <c r="E152" s="7">
        <v>1</v>
      </c>
      <c r="F152" s="8">
        <v>260</v>
      </c>
      <c r="G152" s="9" t="s">
        <v>1167</v>
      </c>
      <c r="H152" s="10">
        <v>1.98</v>
      </c>
      <c r="I152" s="6" t="s">
        <v>1229</v>
      </c>
    </row>
    <row r="153" spans="2:9" x14ac:dyDescent="0.25">
      <c r="B153" s="6" t="s">
        <v>519</v>
      </c>
      <c r="C153" s="6">
        <v>5113</v>
      </c>
      <c r="D153" s="6" t="s">
        <v>1198</v>
      </c>
      <c r="E153" s="7">
        <v>1</v>
      </c>
      <c r="F153" s="8" t="s">
        <v>917</v>
      </c>
      <c r="G153" s="9" t="s">
        <v>944</v>
      </c>
      <c r="H153" s="10">
        <v>1.5</v>
      </c>
      <c r="I153" s="6" t="s">
        <v>1222</v>
      </c>
    </row>
    <row r="154" spans="2:9" x14ac:dyDescent="0.25">
      <c r="B154" s="6" t="s">
        <v>249</v>
      </c>
      <c r="C154" s="6">
        <v>3071</v>
      </c>
      <c r="D154" s="6" t="s">
        <v>250</v>
      </c>
      <c r="E154" s="7">
        <v>1</v>
      </c>
      <c r="F154" s="8">
        <v>9.6</v>
      </c>
      <c r="G154" s="9" t="s">
        <v>785</v>
      </c>
      <c r="H154" s="10">
        <v>3.5</v>
      </c>
      <c r="I154" s="6" t="s">
        <v>1229</v>
      </c>
    </row>
    <row r="155" spans="2:9" x14ac:dyDescent="0.25">
      <c r="B155" s="6" t="s">
        <v>445</v>
      </c>
      <c r="C155" s="6">
        <v>3846</v>
      </c>
      <c r="D155" s="6" t="s">
        <v>446</v>
      </c>
      <c r="E155" s="7">
        <v>1</v>
      </c>
      <c r="F155" s="8">
        <v>230</v>
      </c>
      <c r="G155" s="9" t="s">
        <v>1213</v>
      </c>
      <c r="H155" s="10">
        <v>1.1000000000000001</v>
      </c>
      <c r="I155" s="6" t="s">
        <v>1226</v>
      </c>
    </row>
    <row r="156" spans="2:9" x14ac:dyDescent="0.25">
      <c r="B156" s="6" t="s">
        <v>447</v>
      </c>
      <c r="C156" s="6">
        <v>3844</v>
      </c>
      <c r="D156" s="6" t="s">
        <v>448</v>
      </c>
      <c r="E156" s="7">
        <v>1</v>
      </c>
      <c r="F156" s="8">
        <v>350</v>
      </c>
      <c r="G156" s="9" t="s">
        <v>1183</v>
      </c>
      <c r="H156" s="10">
        <v>1.2</v>
      </c>
      <c r="I156" s="6" t="s">
        <v>1226</v>
      </c>
    </row>
    <row r="157" spans="2:9" x14ac:dyDescent="0.25">
      <c r="B157" s="6" t="s">
        <v>507</v>
      </c>
      <c r="C157" s="6">
        <v>4070</v>
      </c>
      <c r="D157" s="6" t="s">
        <v>974</v>
      </c>
      <c r="E157" s="7">
        <v>1</v>
      </c>
      <c r="F157" s="8">
        <v>215</v>
      </c>
      <c r="G157" s="9" t="s">
        <v>975</v>
      </c>
      <c r="H157" s="10">
        <v>0.28000000000000003</v>
      </c>
      <c r="I157" s="6" t="s">
        <v>1230</v>
      </c>
    </row>
    <row r="158" spans="2:9" x14ac:dyDescent="0.25">
      <c r="B158" s="6" t="s">
        <v>551</v>
      </c>
      <c r="C158" s="6">
        <v>3287</v>
      </c>
      <c r="D158" s="6" t="s">
        <v>552</v>
      </c>
      <c r="E158" s="7">
        <v>1</v>
      </c>
      <c r="F158" s="8">
        <v>18.5</v>
      </c>
      <c r="G158" s="9" t="s">
        <v>1168</v>
      </c>
      <c r="H158" s="10">
        <v>0.25700000000000001</v>
      </c>
      <c r="I158" s="6" t="s">
        <v>1229</v>
      </c>
    </row>
    <row r="159" spans="2:9" x14ac:dyDescent="0.25">
      <c r="B159" s="6" t="s">
        <v>424</v>
      </c>
      <c r="C159" s="6">
        <v>4096</v>
      </c>
      <c r="D159" s="6" t="s">
        <v>910</v>
      </c>
      <c r="E159" s="7">
        <v>1</v>
      </c>
      <c r="F159" s="8">
        <v>420</v>
      </c>
      <c r="G159" s="9" t="s">
        <v>911</v>
      </c>
      <c r="H159" s="10">
        <v>1.1400000000000001</v>
      </c>
      <c r="I159" s="6" t="s">
        <v>1231</v>
      </c>
    </row>
    <row r="160" spans="2:9" x14ac:dyDescent="0.25">
      <c r="B160" s="6" t="s">
        <v>422</v>
      </c>
      <c r="C160" s="6">
        <v>4084</v>
      </c>
      <c r="D160" s="6" t="s">
        <v>905</v>
      </c>
      <c r="E160" s="7">
        <v>1</v>
      </c>
      <c r="F160" s="8">
        <v>325</v>
      </c>
      <c r="G160" s="9" t="s">
        <v>906</v>
      </c>
      <c r="H160" s="10">
        <v>1.1500000000000001</v>
      </c>
      <c r="I160" s="6" t="s">
        <v>1231</v>
      </c>
    </row>
    <row r="161" spans="2:9" x14ac:dyDescent="0.25">
      <c r="B161" s="6" t="s">
        <v>423</v>
      </c>
      <c r="C161" s="6">
        <v>4062</v>
      </c>
      <c r="D161" s="6" t="s">
        <v>907</v>
      </c>
      <c r="E161" s="7">
        <v>1</v>
      </c>
      <c r="F161" s="8">
        <v>390</v>
      </c>
      <c r="G161" s="9" t="s">
        <v>908</v>
      </c>
      <c r="H161" s="10">
        <v>1.24</v>
      </c>
      <c r="I161" s="6" t="s">
        <v>1231</v>
      </c>
    </row>
    <row r="162" spans="2:9" x14ac:dyDescent="0.25">
      <c r="B162" s="6" t="s">
        <v>370</v>
      </c>
      <c r="C162" s="6">
        <v>3151</v>
      </c>
      <c r="D162" s="6" t="s">
        <v>371</v>
      </c>
      <c r="E162" s="7">
        <v>1</v>
      </c>
      <c r="F162" s="8">
        <v>81</v>
      </c>
      <c r="G162" s="9" t="s">
        <v>1207</v>
      </c>
      <c r="H162" s="10">
        <v>0.6</v>
      </c>
      <c r="I162" s="6" t="s">
        <v>1233</v>
      </c>
    </row>
    <row r="163" spans="2:9" x14ac:dyDescent="0.25">
      <c r="B163" s="6" t="s">
        <v>358</v>
      </c>
      <c r="C163" s="6">
        <v>2293</v>
      </c>
      <c r="D163" s="6" t="s">
        <v>849</v>
      </c>
      <c r="E163" s="7">
        <v>1</v>
      </c>
      <c r="F163" s="8">
        <v>65</v>
      </c>
      <c r="G163" s="9" t="s">
        <v>850</v>
      </c>
      <c r="H163" s="10">
        <v>0.6</v>
      </c>
      <c r="I163" s="6" t="s">
        <v>1233</v>
      </c>
    </row>
    <row r="164" spans="2:9" x14ac:dyDescent="0.25">
      <c r="B164" s="6" t="s">
        <v>357</v>
      </c>
      <c r="C164" s="6">
        <v>2294</v>
      </c>
      <c r="D164" s="6" t="s">
        <v>851</v>
      </c>
      <c r="E164" s="7">
        <v>1</v>
      </c>
      <c r="F164" s="8">
        <v>70</v>
      </c>
      <c r="G164" s="9" t="s">
        <v>852</v>
      </c>
      <c r="H164" s="10">
        <v>0.6</v>
      </c>
      <c r="I164" s="6" t="s">
        <v>1233</v>
      </c>
    </row>
    <row r="165" spans="2:9" x14ac:dyDescent="0.25">
      <c r="B165" s="6" t="s">
        <v>853</v>
      </c>
      <c r="C165" s="6">
        <v>3152</v>
      </c>
      <c r="D165" s="6" t="s">
        <v>854</v>
      </c>
      <c r="E165" s="7">
        <v>1</v>
      </c>
      <c r="F165" s="8">
        <v>79</v>
      </c>
      <c r="G165" s="9" t="s">
        <v>855</v>
      </c>
      <c r="H165" s="10">
        <v>0.6</v>
      </c>
      <c r="I165" s="6" t="s">
        <v>1233</v>
      </c>
    </row>
    <row r="166" spans="2:9" x14ac:dyDescent="0.25">
      <c r="B166" s="6" t="s">
        <v>364</v>
      </c>
      <c r="C166" s="6">
        <v>2246</v>
      </c>
      <c r="D166" s="6" t="s">
        <v>856</v>
      </c>
      <c r="E166" s="7">
        <v>1</v>
      </c>
      <c r="F166" s="8">
        <v>79.5</v>
      </c>
      <c r="G166" s="9" t="s">
        <v>857</v>
      </c>
      <c r="H166" s="10">
        <v>0.64</v>
      </c>
      <c r="I166" s="6" t="s">
        <v>1233</v>
      </c>
    </row>
    <row r="167" spans="2:9" x14ac:dyDescent="0.25">
      <c r="B167" s="6" t="s">
        <v>359</v>
      </c>
      <c r="C167" s="6">
        <v>3160</v>
      </c>
      <c r="D167" s="6" t="s">
        <v>384</v>
      </c>
      <c r="E167" s="7">
        <v>1</v>
      </c>
      <c r="F167" s="8">
        <v>75</v>
      </c>
      <c r="G167" s="9" t="s">
        <v>858</v>
      </c>
      <c r="H167" s="10">
        <v>0.61</v>
      </c>
      <c r="I167" s="6" t="s">
        <v>1233</v>
      </c>
    </row>
    <row r="168" spans="2:9" x14ac:dyDescent="0.25">
      <c r="B168" s="6" t="s">
        <v>365</v>
      </c>
      <c r="C168" s="6">
        <v>2248</v>
      </c>
      <c r="D168" s="6" t="s">
        <v>389</v>
      </c>
      <c r="E168" s="7">
        <v>1</v>
      </c>
      <c r="F168" s="8">
        <v>99</v>
      </c>
      <c r="G168" s="9" t="s">
        <v>860</v>
      </c>
      <c r="H168" s="10">
        <v>0</v>
      </c>
      <c r="I168" s="6" t="s">
        <v>1233</v>
      </c>
    </row>
    <row r="169" spans="2:9" x14ac:dyDescent="0.25">
      <c r="B169" s="6" t="s">
        <v>366</v>
      </c>
      <c r="C169" s="6">
        <v>1346</v>
      </c>
      <c r="D169" s="6" t="s">
        <v>861</v>
      </c>
      <c r="E169" s="7">
        <v>1</v>
      </c>
      <c r="F169" s="8">
        <v>125</v>
      </c>
      <c r="G169" s="9" t="s">
        <v>862</v>
      </c>
      <c r="H169" s="10">
        <v>0.62</v>
      </c>
      <c r="I169" s="6" t="s">
        <v>1233</v>
      </c>
    </row>
    <row r="170" spans="2:9" x14ac:dyDescent="0.25">
      <c r="B170" s="6" t="s">
        <v>369</v>
      </c>
      <c r="C170" s="6">
        <v>2228</v>
      </c>
      <c r="D170" s="6" t="s">
        <v>847</v>
      </c>
      <c r="E170" s="7">
        <v>1</v>
      </c>
      <c r="F170" s="8">
        <v>116</v>
      </c>
      <c r="G170" s="9" t="s">
        <v>848</v>
      </c>
      <c r="H170" s="10">
        <v>1</v>
      </c>
      <c r="I170" s="6" t="s">
        <v>1233</v>
      </c>
    </row>
    <row r="171" spans="2:9" x14ac:dyDescent="0.25">
      <c r="B171" s="6" t="s">
        <v>367</v>
      </c>
      <c r="C171" s="6">
        <v>2238</v>
      </c>
      <c r="D171" s="6" t="s">
        <v>863</v>
      </c>
      <c r="E171" s="7">
        <v>1</v>
      </c>
      <c r="F171" s="8">
        <v>104</v>
      </c>
      <c r="G171" s="9" t="s">
        <v>864</v>
      </c>
      <c r="H171" s="10">
        <v>0.66</v>
      </c>
      <c r="I171" s="6" t="s">
        <v>1233</v>
      </c>
    </row>
    <row r="172" spans="2:9" x14ac:dyDescent="0.25">
      <c r="B172" s="6" t="s">
        <v>368</v>
      </c>
      <c r="C172" s="6">
        <v>2239</v>
      </c>
      <c r="D172" s="6" t="s">
        <v>865</v>
      </c>
      <c r="E172" s="7">
        <v>1</v>
      </c>
      <c r="F172" s="8">
        <v>104</v>
      </c>
      <c r="G172" s="9" t="s">
        <v>866</v>
      </c>
      <c r="H172" s="10">
        <v>0.66</v>
      </c>
      <c r="I172" s="6" t="s">
        <v>1233</v>
      </c>
    </row>
    <row r="173" spans="2:9" x14ac:dyDescent="0.25">
      <c r="B173" s="6" t="s">
        <v>712</v>
      </c>
      <c r="C173" s="6">
        <v>3966</v>
      </c>
      <c r="D173" s="6" t="s">
        <v>713</v>
      </c>
      <c r="E173" s="7">
        <v>1</v>
      </c>
      <c r="F173" s="8">
        <v>65</v>
      </c>
      <c r="G173" s="9" t="s">
        <v>1083</v>
      </c>
      <c r="H173" s="10">
        <v>0.42</v>
      </c>
      <c r="I173" s="6" t="s">
        <v>1227</v>
      </c>
    </row>
    <row r="174" spans="2:9" x14ac:dyDescent="0.25">
      <c r="B174" s="6" t="s">
        <v>716</v>
      </c>
      <c r="C174" s="6">
        <v>3201</v>
      </c>
      <c r="D174" s="6" t="s">
        <v>717</v>
      </c>
      <c r="E174" s="7">
        <v>1</v>
      </c>
      <c r="F174" s="8">
        <v>220</v>
      </c>
      <c r="G174" s="9" t="s">
        <v>1217</v>
      </c>
      <c r="H174" s="10">
        <v>2.2599999999999998</v>
      </c>
      <c r="I174" s="6" t="s">
        <v>1227</v>
      </c>
    </row>
    <row r="175" spans="2:9" x14ac:dyDescent="0.25">
      <c r="B175" s="6" t="s">
        <v>720</v>
      </c>
      <c r="C175" s="6">
        <v>3207</v>
      </c>
      <c r="D175" s="6" t="s">
        <v>721</v>
      </c>
      <c r="E175" s="7">
        <v>1</v>
      </c>
      <c r="F175" s="8">
        <v>220</v>
      </c>
      <c r="G175" s="9" t="s">
        <v>1084</v>
      </c>
      <c r="H175" s="10">
        <v>2.2800000000000002</v>
      </c>
      <c r="I175" s="6" t="s">
        <v>1227</v>
      </c>
    </row>
    <row r="176" spans="2:9" x14ac:dyDescent="0.25">
      <c r="B176" s="6" t="s">
        <v>718</v>
      </c>
      <c r="C176" s="6">
        <v>3208</v>
      </c>
      <c r="D176" s="6" t="s">
        <v>719</v>
      </c>
      <c r="E176" s="7">
        <v>1</v>
      </c>
      <c r="F176" s="8">
        <v>220</v>
      </c>
      <c r="G176" s="9" t="s">
        <v>1085</v>
      </c>
      <c r="H176" s="10">
        <v>2.2600000000000002</v>
      </c>
      <c r="I176" s="6" t="s">
        <v>1227</v>
      </c>
    </row>
    <row r="177" spans="2:9" x14ac:dyDescent="0.25">
      <c r="B177" s="6" t="s">
        <v>726</v>
      </c>
      <c r="C177" s="6">
        <v>3931</v>
      </c>
      <c r="D177" s="6" t="s">
        <v>727</v>
      </c>
      <c r="E177" s="7">
        <v>1</v>
      </c>
      <c r="F177" s="8">
        <v>128</v>
      </c>
      <c r="G177" s="9" t="s">
        <v>1218</v>
      </c>
      <c r="H177" s="10">
        <v>1.46</v>
      </c>
      <c r="I177" s="6" t="s">
        <v>1227</v>
      </c>
    </row>
    <row r="178" spans="2:9" x14ac:dyDescent="0.25">
      <c r="B178" s="6" t="s">
        <v>722</v>
      </c>
      <c r="C178" s="6">
        <v>3192</v>
      </c>
      <c r="D178" s="6" t="s">
        <v>723</v>
      </c>
      <c r="E178" s="7">
        <v>1</v>
      </c>
      <c r="F178" s="8">
        <v>128</v>
      </c>
      <c r="G178" s="9" t="s">
        <v>1087</v>
      </c>
      <c r="H178" s="10">
        <v>1.46</v>
      </c>
      <c r="I178" s="6" t="s">
        <v>1227</v>
      </c>
    </row>
    <row r="179" spans="2:9" x14ac:dyDescent="0.25">
      <c r="B179" s="6" t="s">
        <v>724</v>
      </c>
      <c r="C179" s="6">
        <v>3210</v>
      </c>
      <c r="D179" s="6" t="s">
        <v>725</v>
      </c>
      <c r="E179" s="7">
        <v>1</v>
      </c>
      <c r="F179" s="8">
        <v>140</v>
      </c>
      <c r="G179" s="9" t="s">
        <v>1088</v>
      </c>
      <c r="H179" s="10">
        <v>1.46</v>
      </c>
      <c r="I179" s="6" t="s">
        <v>1227</v>
      </c>
    </row>
    <row r="180" spans="2:9" x14ac:dyDescent="0.25">
      <c r="B180" s="6" t="s">
        <v>732</v>
      </c>
      <c r="C180" s="6">
        <v>3181</v>
      </c>
      <c r="D180" s="6" t="s">
        <v>733</v>
      </c>
      <c r="E180" s="7">
        <v>1</v>
      </c>
      <c r="F180" s="8">
        <v>190</v>
      </c>
      <c r="G180" s="9" t="s">
        <v>1219</v>
      </c>
      <c r="H180" s="10">
        <v>2.2000000000000002</v>
      </c>
      <c r="I180" s="6" t="s">
        <v>1227</v>
      </c>
    </row>
    <row r="181" spans="2:9" x14ac:dyDescent="0.25">
      <c r="B181" s="6" t="s">
        <v>728</v>
      </c>
      <c r="C181" s="6">
        <v>3182</v>
      </c>
      <c r="D181" s="6" t="s">
        <v>729</v>
      </c>
      <c r="E181" s="7">
        <v>1</v>
      </c>
      <c r="F181" s="8">
        <v>190</v>
      </c>
      <c r="G181" s="9" t="s">
        <v>1091</v>
      </c>
      <c r="H181" s="10">
        <v>2.2000000000000002</v>
      </c>
      <c r="I181" s="6" t="s">
        <v>1227</v>
      </c>
    </row>
    <row r="182" spans="2:9" x14ac:dyDescent="0.25">
      <c r="B182" s="6" t="s">
        <v>734</v>
      </c>
      <c r="C182" s="6">
        <v>3183</v>
      </c>
      <c r="D182" s="6" t="s">
        <v>735</v>
      </c>
      <c r="E182" s="7">
        <v>1</v>
      </c>
      <c r="F182" s="8">
        <v>188</v>
      </c>
      <c r="G182" s="9" t="s">
        <v>1220</v>
      </c>
      <c r="H182" s="10">
        <v>2.2000000000000002</v>
      </c>
      <c r="I182" s="6" t="s">
        <v>1227</v>
      </c>
    </row>
    <row r="183" spans="2:9" x14ac:dyDescent="0.25">
      <c r="B183" s="6" t="s">
        <v>730</v>
      </c>
      <c r="C183" s="6">
        <v>3184</v>
      </c>
      <c r="D183" s="6" t="s">
        <v>731</v>
      </c>
      <c r="E183" s="7">
        <v>1</v>
      </c>
      <c r="F183" s="8">
        <v>188</v>
      </c>
      <c r="G183" s="9" t="s">
        <v>1092</v>
      </c>
      <c r="H183" s="10">
        <v>2.2400000000000002</v>
      </c>
      <c r="I183" s="6" t="s">
        <v>1227</v>
      </c>
    </row>
    <row r="184" spans="2:9" x14ac:dyDescent="0.25">
      <c r="B184" s="6" t="s">
        <v>742</v>
      </c>
      <c r="C184" s="6">
        <v>3975</v>
      </c>
      <c r="D184" s="6" t="s">
        <v>743</v>
      </c>
      <c r="E184" s="7">
        <v>1</v>
      </c>
      <c r="F184" s="8">
        <v>645</v>
      </c>
      <c r="G184" s="9" t="s">
        <v>1221</v>
      </c>
      <c r="H184" s="10">
        <v>2.46</v>
      </c>
      <c r="I184" s="6" t="s">
        <v>1227</v>
      </c>
    </row>
    <row r="185" spans="2:9" x14ac:dyDescent="0.25">
      <c r="B185" s="6" t="s">
        <v>744</v>
      </c>
      <c r="C185" s="6">
        <v>3974</v>
      </c>
      <c r="D185" s="6" t="s">
        <v>745</v>
      </c>
      <c r="E185" s="7">
        <v>1</v>
      </c>
      <c r="F185" s="8">
        <v>645</v>
      </c>
      <c r="G185" s="9" t="s">
        <v>1094</v>
      </c>
      <c r="H185" s="10">
        <v>2.46</v>
      </c>
      <c r="I185" s="6" t="s">
        <v>1227</v>
      </c>
    </row>
    <row r="186" spans="2:9" x14ac:dyDescent="0.25">
      <c r="B186" s="6" t="s">
        <v>415</v>
      </c>
      <c r="C186" s="6">
        <v>4277</v>
      </c>
      <c r="D186" s="6" t="s">
        <v>416</v>
      </c>
      <c r="E186" s="7">
        <v>1</v>
      </c>
      <c r="F186" s="8">
        <v>150</v>
      </c>
      <c r="G186" s="9" t="s">
        <v>940</v>
      </c>
      <c r="H186" s="10">
        <v>1</v>
      </c>
      <c r="I186" s="6" t="s">
        <v>1230</v>
      </c>
    </row>
    <row r="187" spans="2:9" x14ac:dyDescent="0.25">
      <c r="B187" s="6" t="s">
        <v>426</v>
      </c>
      <c r="C187" s="6">
        <v>4021</v>
      </c>
      <c r="D187" s="6" t="s">
        <v>926</v>
      </c>
      <c r="E187" s="7">
        <v>1</v>
      </c>
      <c r="F187" s="8" t="s">
        <v>917</v>
      </c>
      <c r="G187" s="9" t="s">
        <v>927</v>
      </c>
      <c r="H187" s="10">
        <v>1.1500000000000001</v>
      </c>
      <c r="I187" s="6" t="s">
        <v>1231</v>
      </c>
    </row>
    <row r="188" spans="2:9" x14ac:dyDescent="0.25">
      <c r="B188" s="6" t="s">
        <v>443</v>
      </c>
      <c r="C188" s="6">
        <v>4026</v>
      </c>
      <c r="D188" s="6" t="s">
        <v>941</v>
      </c>
      <c r="E188" s="7">
        <v>1</v>
      </c>
      <c r="F188" s="8">
        <v>500</v>
      </c>
      <c r="G188" s="9" t="s">
        <v>942</v>
      </c>
      <c r="H188" s="10">
        <v>1.1500000000000001</v>
      </c>
      <c r="I188" s="6" t="s">
        <v>1231</v>
      </c>
    </row>
    <row r="189" spans="2:9" x14ac:dyDescent="0.25">
      <c r="B189" s="6" t="s">
        <v>420</v>
      </c>
      <c r="C189" s="6">
        <v>4489</v>
      </c>
      <c r="D189" s="6" t="s">
        <v>421</v>
      </c>
      <c r="E189" s="7">
        <v>1</v>
      </c>
      <c r="F189" s="8">
        <v>450</v>
      </c>
      <c r="G189" s="9" t="s">
        <v>1210</v>
      </c>
      <c r="H189" s="10">
        <v>1.3</v>
      </c>
      <c r="I189" s="6" t="s">
        <v>1231</v>
      </c>
    </row>
    <row r="190" spans="2:9" x14ac:dyDescent="0.25">
      <c r="B190" s="6" t="s">
        <v>686</v>
      </c>
      <c r="C190" s="6">
        <v>2365</v>
      </c>
      <c r="D190" s="6" t="s">
        <v>687</v>
      </c>
      <c r="E190" s="7">
        <v>1</v>
      </c>
      <c r="F190" s="8">
        <v>1.55</v>
      </c>
      <c r="G190" s="9" t="s">
        <v>1216</v>
      </c>
      <c r="H190" s="10">
        <v>0.01</v>
      </c>
      <c r="I190" s="6" t="s">
        <v>1236</v>
      </c>
    </row>
    <row r="191" spans="2:9" x14ac:dyDescent="0.25">
      <c r="B191" s="6" t="s">
        <v>520</v>
      </c>
      <c r="C191" s="6">
        <v>5114</v>
      </c>
      <c r="D191" s="6" t="s">
        <v>1199</v>
      </c>
      <c r="E191" s="7">
        <v>1</v>
      </c>
      <c r="F191" s="8" t="s">
        <v>917</v>
      </c>
      <c r="G191" s="9" t="s">
        <v>946</v>
      </c>
      <c r="H191" s="10">
        <v>1.5</v>
      </c>
      <c r="I191" s="6" t="s">
        <v>1222</v>
      </c>
    </row>
    <row r="192" spans="2:9" x14ac:dyDescent="0.25">
      <c r="B192" s="6" t="s">
        <v>413</v>
      </c>
      <c r="C192" s="6">
        <v>3842</v>
      </c>
      <c r="D192" s="6" t="s">
        <v>414</v>
      </c>
      <c r="E192" s="7">
        <v>1</v>
      </c>
      <c r="F192" s="8">
        <v>290</v>
      </c>
      <c r="G192" s="9" t="s">
        <v>939</v>
      </c>
      <c r="H192" s="10">
        <v>0.97400000000000009</v>
      </c>
      <c r="I192" s="6" t="s">
        <v>1226</v>
      </c>
    </row>
    <row r="193" spans="2:9" x14ac:dyDescent="0.25">
      <c r="B193" s="6" t="s">
        <v>418</v>
      </c>
      <c r="C193" s="6">
        <v>4085</v>
      </c>
      <c r="D193" s="6" t="s">
        <v>919</v>
      </c>
      <c r="E193" s="7">
        <v>1</v>
      </c>
      <c r="F193" s="8">
        <v>350</v>
      </c>
      <c r="G193" s="9" t="s">
        <v>920</v>
      </c>
      <c r="H193" s="10">
        <v>1.1500000000000001</v>
      </c>
      <c r="I193" s="6" t="s">
        <v>1231</v>
      </c>
    </row>
    <row r="194" spans="2:9" x14ac:dyDescent="0.25">
      <c r="B194" s="6" t="s">
        <v>419</v>
      </c>
      <c r="C194" s="6">
        <v>4420</v>
      </c>
      <c r="D194" s="6" t="s">
        <v>921</v>
      </c>
      <c r="E194" s="7">
        <v>1</v>
      </c>
      <c r="F194" s="8">
        <v>470</v>
      </c>
      <c r="G194" s="9" t="s">
        <v>922</v>
      </c>
      <c r="H194" s="10">
        <v>1.2790000000000001</v>
      </c>
      <c r="I194" s="6" t="s">
        <v>1231</v>
      </c>
    </row>
    <row r="195" spans="2:9" x14ac:dyDescent="0.25">
      <c r="B195" s="6" t="s">
        <v>554</v>
      </c>
      <c r="C195" s="6">
        <v>3226</v>
      </c>
      <c r="D195" s="6" t="s">
        <v>555</v>
      </c>
      <c r="E195" s="7">
        <v>10</v>
      </c>
      <c r="F195" s="8">
        <v>2.8</v>
      </c>
      <c r="G195" s="9" t="s">
        <v>998</v>
      </c>
      <c r="H195" s="10">
        <v>4.7E-2</v>
      </c>
      <c r="I195" s="6" t="s">
        <v>1238</v>
      </c>
    </row>
    <row r="196" spans="2:9" x14ac:dyDescent="0.25">
      <c r="B196" s="6" t="s">
        <v>556</v>
      </c>
      <c r="C196" s="6">
        <v>3227</v>
      </c>
      <c r="D196" s="6" t="s">
        <v>557</v>
      </c>
      <c r="E196" s="7">
        <v>10</v>
      </c>
      <c r="F196" s="8">
        <v>2.8</v>
      </c>
      <c r="G196" s="9" t="s">
        <v>999</v>
      </c>
      <c r="H196" s="10">
        <v>4.8000000000000001E-2</v>
      </c>
      <c r="I196" s="6" t="s">
        <v>1238</v>
      </c>
    </row>
    <row r="197" spans="2:9" x14ac:dyDescent="0.25">
      <c r="B197" s="6" t="s">
        <v>558</v>
      </c>
      <c r="C197" s="6">
        <v>3228</v>
      </c>
      <c r="D197" s="6" t="s">
        <v>1202</v>
      </c>
      <c r="E197" s="7">
        <v>10</v>
      </c>
      <c r="F197" s="8">
        <v>2.8</v>
      </c>
      <c r="G197" s="9" t="s">
        <v>1147</v>
      </c>
      <c r="H197" s="10">
        <v>0.12</v>
      </c>
      <c r="I197" s="6" t="s">
        <v>1238</v>
      </c>
    </row>
    <row r="198" spans="2:9" x14ac:dyDescent="0.25">
      <c r="B198" s="6" t="s">
        <v>559</v>
      </c>
      <c r="C198" s="6">
        <v>3244</v>
      </c>
      <c r="D198" s="6" t="s">
        <v>560</v>
      </c>
      <c r="E198" s="7">
        <v>10</v>
      </c>
      <c r="F198" s="8">
        <v>2.9</v>
      </c>
      <c r="G198" s="9" t="s">
        <v>1000</v>
      </c>
      <c r="H198" s="10">
        <v>6.2E-2</v>
      </c>
      <c r="I198" s="6" t="s">
        <v>1238</v>
      </c>
    </row>
    <row r="199" spans="2:9" x14ac:dyDescent="0.25">
      <c r="B199" s="6" t="s">
        <v>561</v>
      </c>
      <c r="C199" s="6">
        <v>3245</v>
      </c>
      <c r="D199" s="6" t="s">
        <v>562</v>
      </c>
      <c r="E199" s="7">
        <v>10</v>
      </c>
      <c r="F199" s="8">
        <v>2.9</v>
      </c>
      <c r="G199" s="9" t="s">
        <v>1001</v>
      </c>
      <c r="H199" s="10">
        <v>6.3E-2</v>
      </c>
      <c r="I199" s="6" t="s">
        <v>1238</v>
      </c>
    </row>
    <row r="200" spans="2:9" x14ac:dyDescent="0.25">
      <c r="B200" s="6" t="s">
        <v>563</v>
      </c>
      <c r="C200" s="6">
        <v>3232</v>
      </c>
      <c r="D200" s="6" t="s">
        <v>564</v>
      </c>
      <c r="E200" s="7">
        <v>10</v>
      </c>
      <c r="F200" s="8">
        <v>2.9</v>
      </c>
      <c r="G200" s="9" t="s">
        <v>1002</v>
      </c>
      <c r="H200" s="10">
        <v>0.12</v>
      </c>
      <c r="I200" s="6" t="s">
        <v>1238</v>
      </c>
    </row>
    <row r="201" spans="2:9" x14ac:dyDescent="0.25">
      <c r="B201" s="6" t="s">
        <v>565</v>
      </c>
      <c r="C201" s="6">
        <v>3235</v>
      </c>
      <c r="D201" s="6" t="s">
        <v>566</v>
      </c>
      <c r="E201" s="7">
        <v>10</v>
      </c>
      <c r="F201" s="8">
        <v>4</v>
      </c>
      <c r="G201" s="9" t="s">
        <v>1003</v>
      </c>
      <c r="H201" s="10">
        <v>8.8000000000000009E-2</v>
      </c>
      <c r="I201" s="6" t="s">
        <v>1238</v>
      </c>
    </row>
    <row r="202" spans="2:9" x14ac:dyDescent="0.25">
      <c r="B202" s="6" t="s">
        <v>567</v>
      </c>
      <c r="C202" s="6">
        <v>3236</v>
      </c>
      <c r="D202" s="6" t="s">
        <v>568</v>
      </c>
      <c r="E202" s="7">
        <v>10</v>
      </c>
      <c r="F202" s="8">
        <v>4</v>
      </c>
      <c r="G202" s="9" t="s">
        <v>1004</v>
      </c>
      <c r="H202" s="10">
        <v>8.7000000000000008E-2</v>
      </c>
      <c r="I202" s="6" t="s">
        <v>1238</v>
      </c>
    </row>
    <row r="203" spans="2:9" x14ac:dyDescent="0.25">
      <c r="B203" s="6" t="s">
        <v>569</v>
      </c>
      <c r="C203" s="6">
        <v>3237</v>
      </c>
      <c r="D203" s="6" t="s">
        <v>570</v>
      </c>
      <c r="E203" s="7">
        <v>10</v>
      </c>
      <c r="F203" s="8">
        <v>4</v>
      </c>
      <c r="G203" s="9" t="s">
        <v>1005</v>
      </c>
      <c r="H203" s="10">
        <v>8.6000000000000021E-2</v>
      </c>
      <c r="I203" s="6" t="s">
        <v>1238</v>
      </c>
    </row>
    <row r="204" spans="2:9" x14ac:dyDescent="0.25">
      <c r="B204" s="6" t="s">
        <v>571</v>
      </c>
      <c r="C204" s="6">
        <v>3366</v>
      </c>
      <c r="D204" s="6" t="s">
        <v>572</v>
      </c>
      <c r="E204" s="7">
        <v>1</v>
      </c>
      <c r="F204" s="8">
        <v>6</v>
      </c>
      <c r="G204" s="9" t="s">
        <v>1006</v>
      </c>
      <c r="H204" s="10">
        <v>0.2</v>
      </c>
      <c r="I204" s="6" t="s">
        <v>1238</v>
      </c>
    </row>
    <row r="205" spans="2:9" x14ac:dyDescent="0.25">
      <c r="B205" s="6" t="s">
        <v>573</v>
      </c>
      <c r="C205" s="6">
        <v>3367</v>
      </c>
      <c r="D205" s="6" t="s">
        <v>574</v>
      </c>
      <c r="E205" s="7">
        <v>1</v>
      </c>
      <c r="F205" s="8">
        <v>6</v>
      </c>
      <c r="G205" s="9" t="s">
        <v>1007</v>
      </c>
      <c r="H205" s="10">
        <v>0.129</v>
      </c>
      <c r="I205" s="6" t="s">
        <v>1238</v>
      </c>
    </row>
    <row r="206" spans="2:9" x14ac:dyDescent="0.25">
      <c r="B206" s="6" t="s">
        <v>576</v>
      </c>
      <c r="C206" s="6">
        <v>5350</v>
      </c>
      <c r="D206" s="6" t="s">
        <v>577</v>
      </c>
      <c r="E206" s="7">
        <v>10</v>
      </c>
      <c r="F206" s="8">
        <v>1.1000000000000001</v>
      </c>
      <c r="G206" s="9" t="s">
        <v>1008</v>
      </c>
      <c r="H206" s="10">
        <v>4.8000000000000001E-2</v>
      </c>
      <c r="I206" s="6" t="s">
        <v>1238</v>
      </c>
    </row>
    <row r="207" spans="2:9" x14ac:dyDescent="0.25">
      <c r="B207" s="6" t="s">
        <v>578</v>
      </c>
      <c r="C207" s="6">
        <v>5351</v>
      </c>
      <c r="D207" s="6" t="s">
        <v>579</v>
      </c>
      <c r="E207" s="7">
        <v>10</v>
      </c>
      <c r="F207" s="8">
        <v>1.5</v>
      </c>
      <c r="G207" s="9" t="s">
        <v>1009</v>
      </c>
      <c r="H207" s="10">
        <v>6.3E-2</v>
      </c>
      <c r="I207" s="6" t="s">
        <v>1238</v>
      </c>
    </row>
    <row r="208" spans="2:9" x14ac:dyDescent="0.25">
      <c r="B208" s="6" t="s">
        <v>580</v>
      </c>
      <c r="C208" s="6">
        <v>5352</v>
      </c>
      <c r="D208" s="6" t="s">
        <v>581</v>
      </c>
      <c r="E208" s="7">
        <v>10</v>
      </c>
      <c r="F208" s="8">
        <v>1.6</v>
      </c>
      <c r="G208" s="9" t="s">
        <v>1010</v>
      </c>
      <c r="H208" s="10">
        <v>6.5000000000000002E-2</v>
      </c>
      <c r="I208" s="6" t="s">
        <v>1238</v>
      </c>
    </row>
    <row r="209" spans="2:9" x14ac:dyDescent="0.25">
      <c r="B209" s="6" t="s">
        <v>582</v>
      </c>
      <c r="C209" s="6">
        <v>5353</v>
      </c>
      <c r="D209" s="6" t="s">
        <v>583</v>
      </c>
      <c r="E209" s="7">
        <v>10</v>
      </c>
      <c r="F209" s="8">
        <v>3.45</v>
      </c>
      <c r="G209" s="9" t="s">
        <v>1011</v>
      </c>
      <c r="H209" s="10">
        <v>0.12300000000000001</v>
      </c>
      <c r="I209" s="6" t="s">
        <v>1238</v>
      </c>
    </row>
    <row r="210" spans="2:9" x14ac:dyDescent="0.25">
      <c r="B210" s="6" t="s">
        <v>584</v>
      </c>
      <c r="C210" s="6">
        <v>5354</v>
      </c>
      <c r="D210" s="6" t="s">
        <v>585</v>
      </c>
      <c r="E210" s="7">
        <v>10</v>
      </c>
      <c r="F210" s="8">
        <v>3.7</v>
      </c>
      <c r="G210" s="9" t="s">
        <v>1012</v>
      </c>
      <c r="H210" s="10">
        <v>0.128</v>
      </c>
      <c r="I210" s="6" t="s">
        <v>1238</v>
      </c>
    </row>
    <row r="211" spans="2:9" x14ac:dyDescent="0.25">
      <c r="B211" s="6" t="s">
        <v>255</v>
      </c>
      <c r="C211" s="6">
        <v>1113</v>
      </c>
      <c r="D211" s="6" t="s">
        <v>256</v>
      </c>
      <c r="E211" s="7">
        <v>1</v>
      </c>
      <c r="F211" s="8">
        <v>5.3</v>
      </c>
      <c r="G211" s="9" t="s">
        <v>790</v>
      </c>
      <c r="H211" s="10">
        <v>0.26</v>
      </c>
      <c r="I211" s="6" t="s">
        <v>1229</v>
      </c>
    </row>
    <row r="212" spans="2:9" x14ac:dyDescent="0.25">
      <c r="B212" s="6" t="s">
        <v>259</v>
      </c>
      <c r="C212" s="6">
        <v>1114</v>
      </c>
      <c r="D212" s="6" t="s">
        <v>260</v>
      </c>
      <c r="E212" s="7">
        <v>1</v>
      </c>
      <c r="F212" s="8">
        <v>17.3</v>
      </c>
      <c r="G212" s="9" t="s">
        <v>792</v>
      </c>
      <c r="H212" s="10">
        <v>0.54</v>
      </c>
      <c r="I212" s="6" t="s">
        <v>1229</v>
      </c>
    </row>
    <row r="213" spans="2:9" x14ac:dyDescent="0.25">
      <c r="B213" s="6" t="s">
        <v>257</v>
      </c>
      <c r="C213" s="6">
        <v>3083</v>
      </c>
      <c r="D213" s="6" t="s">
        <v>258</v>
      </c>
      <c r="E213" s="7">
        <v>1</v>
      </c>
      <c r="F213" s="8">
        <v>16.399999999999999</v>
      </c>
      <c r="G213" s="9" t="s">
        <v>791</v>
      </c>
      <c r="H213" s="10">
        <v>0.25</v>
      </c>
      <c r="I213" s="6" t="s">
        <v>1229</v>
      </c>
    </row>
    <row r="214" spans="2:9" x14ac:dyDescent="0.25">
      <c r="B214" s="6" t="s">
        <v>700</v>
      </c>
      <c r="C214" s="6">
        <v>1408</v>
      </c>
      <c r="D214" s="6" t="s">
        <v>701</v>
      </c>
      <c r="E214" s="7">
        <v>10</v>
      </c>
      <c r="F214" s="8">
        <v>9</v>
      </c>
      <c r="G214" s="9" t="s">
        <v>1080</v>
      </c>
      <c r="H214" s="10">
        <v>2.2000000000000002E-2</v>
      </c>
      <c r="I214" s="6" t="s">
        <v>1236</v>
      </c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"/>
  <sheetViews>
    <sheetView zoomScaleNormal="100" workbookViewId="0">
      <selection activeCell="I22" sqref="I22"/>
    </sheetView>
  </sheetViews>
  <sheetFormatPr defaultColWidth="11.42578125" defaultRowHeight="15" x14ac:dyDescent="0.2"/>
  <cols>
    <col min="1" max="16384" width="11.42578125" style="15"/>
  </cols>
  <sheetData/>
  <phoneticPr fontId="7" type="noConversion"/>
  <pageMargins left="0.7" right="0.7" top="0.75" bottom="0.75" header="0.3" footer="0.3"/>
  <pageSetup paperSize="9" scale="9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6831162C2C63424AA982CC4F63FFEA47" ma:contentTypeVersion="13" ma:contentTypeDescription="Δημιουργία νέου εγγράφου" ma:contentTypeScope="" ma:versionID="f20bb03e35e875c19cdef0a0912a6a30">
  <xsd:schema xmlns:xsd="http://www.w3.org/2001/XMLSchema" xmlns:xs="http://www.w3.org/2001/XMLSchema" xmlns:p="http://schemas.microsoft.com/office/2006/metadata/properties" xmlns:ns3="acf8ebfa-96dd-4c70-aeab-1c3c454a4ae7" xmlns:ns4="ef90c621-6393-4031-b1aa-05358a900539" targetNamespace="http://schemas.microsoft.com/office/2006/metadata/properties" ma:root="true" ma:fieldsID="9c35320a8b695e67882fb9e516e3d19c" ns3:_="" ns4:_="">
    <xsd:import namespace="acf8ebfa-96dd-4c70-aeab-1c3c454a4ae7"/>
    <xsd:import namespace="ef90c621-6393-4031-b1aa-05358a90053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8ebfa-96dd-4c70-aeab-1c3c454a4a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Κοινή χρήση κατακερματισμού υπόδειξης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90c621-6393-4031-b1aa-05358a9005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62AD0E-B6FA-4D65-85BF-0D63D8A770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63C048-E740-4D2D-99D2-94AD80AEE0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8ebfa-96dd-4c70-aeab-1c3c454a4ae7"/>
    <ds:schemaRef ds:uri="ef90c621-6393-4031-b1aa-05358a9005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134F89-2E0C-4C09-BDB9-8ACBFCCF6C4C}">
  <ds:schemaRefs>
    <ds:schemaRef ds:uri="http://schemas.microsoft.com/office/infopath/2007/PartnerControls"/>
    <ds:schemaRef ds:uri="acf8ebfa-96dd-4c70-aeab-1c3c454a4ae7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f90c621-6393-4031-b1aa-05358a90053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7</vt:i4>
      </vt:variant>
      <vt:variant>
        <vt:lpstr>Καθορισμένες περιοχές</vt:lpstr>
      </vt:variant>
      <vt:variant>
        <vt:i4>4</vt:i4>
      </vt:variant>
    </vt:vector>
  </HeadingPairs>
  <TitlesOfParts>
    <vt:vector size="11" baseType="lpstr">
      <vt:lpstr>Product List 2021</vt:lpstr>
      <vt:lpstr>PL int 2013</vt:lpstr>
      <vt:lpstr>Tarifa esp 2014</vt:lpstr>
      <vt:lpstr>Proforma by MOD</vt:lpstr>
      <vt:lpstr>Ref List</vt:lpstr>
      <vt:lpstr>Model List</vt:lpstr>
      <vt:lpstr>General Sale Conditions</vt:lpstr>
      <vt:lpstr>'Product List 2021'!Print_Area</vt:lpstr>
      <vt:lpstr>'Proforma by MOD'!Print_Area</vt:lpstr>
      <vt:lpstr>'Product List 2021'!Print_Titles</vt:lpstr>
      <vt:lpstr>'Proforma by MOD'!Print_Titles</vt:lpstr>
    </vt:vector>
  </TitlesOfParts>
  <Company>IKUSI Hellas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Thanassis Kyriakopoulos</dc:creator>
  <cp:lastModifiedBy>Thanassis Kyriakopoulos</cp:lastModifiedBy>
  <cp:lastPrinted>2021-09-21T19:11:18Z</cp:lastPrinted>
  <dcterms:created xsi:type="dcterms:W3CDTF">2014-02-05T15:41:03Z</dcterms:created>
  <dcterms:modified xsi:type="dcterms:W3CDTF">2021-09-21T19:34:50Z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0x0101006831162C2C63424AA982CC4F63FFEA47</vt:lpwstr>
  </property>
</Properties>
</file>